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оммерческая служба\СБЫТ\Прайсы\ТЕКУЩИЕ ПРАЙСЫ начиная  c  25 04 08г\ЗАКАЗНЫЕ ПРАЙСЫ\EASTMAN\"/>
    </mc:Choice>
  </mc:AlternateContent>
  <bookViews>
    <workbookView xWindow="240" yWindow="210" windowWidth="19440" windowHeight="7830"/>
  </bookViews>
  <sheets>
    <sheet name="Китай Заказной прайс" sheetId="1" r:id="rId1"/>
  </sheets>
  <externalReferences>
    <externalReference r:id="rId2"/>
  </externalReferences>
  <definedNames>
    <definedName name="sahil" localSheetId="0">'[1]ACL Shanghai'!#REF!</definedName>
    <definedName name="sahil">'[1]ACL Shanghai'!#REF!</definedName>
  </definedNames>
  <calcPr calcId="162913" refMode="R1C1"/>
</workbook>
</file>

<file path=xl/calcChain.xml><?xml version="1.0" encoding="utf-8"?>
<calcChain xmlns="http://schemas.openxmlformats.org/spreadsheetml/2006/main">
  <c r="N3" i="1" l="1"/>
  <c r="L57" i="1" l="1"/>
  <c r="P57" i="1" s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O45" i="1"/>
  <c r="N45" i="1"/>
  <c r="P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P35" i="1"/>
  <c r="O35" i="1"/>
  <c r="N35" i="1"/>
  <c r="P34" i="1"/>
  <c r="O34" i="1"/>
  <c r="N34" i="1"/>
  <c r="P33" i="1"/>
  <c r="O33" i="1"/>
  <c r="N33" i="1"/>
  <c r="P32" i="1"/>
  <c r="O32" i="1"/>
  <c r="N32" i="1"/>
  <c r="P31" i="1"/>
  <c r="O31" i="1"/>
  <c r="N31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7" i="1"/>
  <c r="O7" i="1"/>
  <c r="N7" i="1"/>
  <c r="P6" i="1"/>
  <c r="O6" i="1"/>
  <c r="N6" i="1"/>
  <c r="P5" i="1"/>
  <c r="O5" i="1"/>
  <c r="N5" i="1"/>
  <c r="P4" i="1"/>
  <c r="O4" i="1"/>
  <c r="N4" i="1"/>
  <c r="P3" i="1"/>
  <c r="O3" i="1"/>
  <c r="P58" i="1" l="1"/>
  <c r="N58" i="1"/>
  <c r="O58" i="1"/>
</calcChain>
</file>

<file path=xl/sharedStrings.xml><?xml version="1.0" encoding="utf-8"?>
<sst xmlns="http://schemas.openxmlformats.org/spreadsheetml/2006/main" count="325" uniqueCount="210">
  <si>
    <t>BLACK</t>
  </si>
  <si>
    <t>SET</t>
  </si>
  <si>
    <t>BNCP</t>
  </si>
  <si>
    <t>PCS</t>
  </si>
  <si>
    <t>PRS</t>
  </si>
  <si>
    <t>D-70</t>
  </si>
  <si>
    <t>UCP</t>
  </si>
  <si>
    <t>EBL-04</t>
  </si>
  <si>
    <t>GOLDEN</t>
  </si>
  <si>
    <t>ERA-06</t>
  </si>
  <si>
    <t xml:space="preserve">TOTAL VALUE </t>
  </si>
  <si>
    <t>ETCW-02</t>
  </si>
  <si>
    <t>STEEL TRIPLE CHAINWHEEL 28/38/48TX170MM, PVC SPIDER TYPE WITH PLASTIC CHAINGUARD, INDEX, COTTERLESS, WITH CRANK STEEL PLASTIFIED CHAIN RINGS IN ED BLACK,  PLASTIFIED  CHAINGURARD &amp; CRANK IN BLACK STEEL</t>
  </si>
  <si>
    <t>STEEL TRIPLE CHAINWHEEL 24/34/42TX170MM, PVC SPIDER TYPE WITH PLASTIC CHAINGUARD, INDEX, COTTERLESS, WITH CRANK STEEL PLASTIFIED CHAIN RINGS IN ED BLACK,  PLASTIFIED  CHAINGURARD &amp; CRANK IN BLACK STEEL</t>
  </si>
  <si>
    <t>C-ESCWC-RC-CT</t>
  </si>
  <si>
    <r>
      <t xml:space="preserve">CHAINWHEEL &amp; CRANK </t>
    </r>
    <r>
      <rPr>
        <b/>
        <sz val="11"/>
        <color rgb="FFFF0000"/>
        <rFont val="Calibri"/>
        <family val="2"/>
      </rPr>
      <t>170 MM</t>
    </r>
    <r>
      <rPr>
        <b/>
        <sz val="11"/>
        <rFont val="Calibri"/>
        <family val="2"/>
      </rPr>
      <t xml:space="preserve">  COTTERED , CP FOR 46 T CHAINWHEEL CRANK ROUND CUT  </t>
    </r>
    <r>
      <rPr>
        <b/>
        <sz val="11"/>
        <color rgb="FFFF0000"/>
        <rFont val="Calibri"/>
        <family val="2"/>
      </rPr>
      <t>WITHOUT LEFT CRANK</t>
    </r>
    <r>
      <rPr>
        <b/>
        <sz val="11"/>
        <rFont val="Calibri"/>
        <family val="2"/>
      </rPr>
      <t xml:space="preserve"> WITH CRANK SHEET THICK 2.50MM,FINISH:BNCP .THREAD SIZE:9/16"</t>
    </r>
  </si>
  <si>
    <t>ESCWC-STELS MODEL</t>
  </si>
  <si>
    <r>
      <t xml:space="preserve">CHAINWHEEL &amp; CRANK </t>
    </r>
    <r>
      <rPr>
        <b/>
        <sz val="11"/>
        <color rgb="FFFF0000"/>
        <rFont val="Calibri"/>
        <family val="2"/>
      </rPr>
      <t>170 MM</t>
    </r>
    <r>
      <rPr>
        <b/>
        <sz val="11"/>
        <rFont val="Calibri"/>
        <family val="2"/>
      </rPr>
      <t xml:space="preserve">  COTTERED , CP FOR 46T CHAINWHEEL WITH CURVED CRANK  </t>
    </r>
    <r>
      <rPr>
        <b/>
        <sz val="11"/>
        <color rgb="FFFF0000"/>
        <rFont val="Calibri"/>
        <family val="2"/>
      </rPr>
      <t>WITH LEFT CRANK</t>
    </r>
    <r>
      <rPr>
        <b/>
        <sz val="11"/>
        <rFont val="Calibri"/>
        <family val="2"/>
      </rPr>
      <t xml:space="preserve"> WITH PLASTIC CHAINGUARD WITH CRANK SHEET THICK 2.50MM,FINISH:BNCP .THREAD SIZE:9/16"</t>
    </r>
  </si>
  <si>
    <r>
      <t xml:space="preserve">CHAINWHEEL &amp; CRANK </t>
    </r>
    <r>
      <rPr>
        <b/>
        <sz val="11"/>
        <color rgb="FFFF0000"/>
        <rFont val="Calibri"/>
        <family val="2"/>
      </rPr>
      <t>170 MM</t>
    </r>
    <r>
      <rPr>
        <b/>
        <sz val="11"/>
        <rFont val="Calibri"/>
        <family val="2"/>
      </rPr>
      <t xml:space="preserve">  COTTERED , CP FOR 48 T CHAINWHEEL WITH CURVED CRANK  </t>
    </r>
    <r>
      <rPr>
        <b/>
        <sz val="11"/>
        <color rgb="FFFF0000"/>
        <rFont val="Calibri"/>
        <family val="2"/>
      </rPr>
      <t>WITH LEFT CRANK</t>
    </r>
    <r>
      <rPr>
        <b/>
        <sz val="11"/>
        <rFont val="Calibri"/>
        <family val="2"/>
      </rPr>
      <t xml:space="preserve"> WITH PLASTIC CHAINGUARD WITH CRANK SHEET THICK 2.50MM,FINISH:BNCP .THREAD SIZE:9/16"</t>
    </r>
  </si>
  <si>
    <t>HT-007</t>
  </si>
  <si>
    <t>BASKET SIZE  LIGHT BLACK COLOUR , 35X26X26CM , WITH FITTINGS , STAY - 410 MM</t>
  </si>
  <si>
    <t>WL-800-1</t>
  </si>
  <si>
    <t>SADDLE:250X210MM AS PER SUPPLIER CATALOGUE 
WITH SEAT CLIP</t>
  </si>
  <si>
    <t>BCHJY802A</t>
  </si>
  <si>
    <t>SADDLE:245X210MM BLACK WITH SEAT CLIP,BLACK &amp; SILVER</t>
  </si>
  <si>
    <t>EPSD-63</t>
  </si>
  <si>
    <t>SADDLE 265 X235MM (W/O RIVET ON SIDE)</t>
  </si>
  <si>
    <t>AZ-1207-01</t>
  </si>
  <si>
    <t>AZ-1207-02</t>
  </si>
  <si>
    <t>AZ-1207-03</t>
  </si>
  <si>
    <t>COASTER HUB WITH 18T SPROCKET  36 H X 14 G -BNCP (AMERICAN)</t>
  </si>
  <si>
    <t>ESHB-02</t>
  </si>
  <si>
    <t>FRONT  HUB , STEEL , PARLX, 1-SPEED , 3/8" X 26 TPI X 140 MM , 36HX14G , BNCP</t>
  </si>
  <si>
    <t>REAR HUB , STEEL , PARLX, 1-SPEED , 3/8" X 26 TPI X 140 MM , 36HX14G , BNCP</t>
  </si>
  <si>
    <t>ESW-01</t>
  </si>
  <si>
    <t>INNER  CABLE FOR BRAKE  1800 MM, DIAM= 1.5MM, ESW-01 HEAD"B", 6 X7 MM</t>
  </si>
  <si>
    <t xml:space="preserve">ESW0001-EOC </t>
  </si>
  <si>
    <t>SET OF CABLE &amp; CASING, CASING ALONGWITH ALLOY NIPPLE &amp; CAPS  REAR 1800MM X 1500 MM</t>
  </si>
  <si>
    <t>ALLOY RIM , 24" , BLACK  COLOUR , DOUBLE WALL,36 HOLES, ALLOY T6 6061, WITH LOGO CHAMPION</t>
  </si>
  <si>
    <t>ALLOY RIM , 26" , BLACK  COLOUR , DOUBLE WALL,36 HOLES, ALLOY T6 6061, WITH LOGO CHAMPION</t>
  </si>
  <si>
    <t>ALLOY RIM , 28" , BLACK  COLOUR , DOUBLE WALL,36 HOLES, ALLOY T6 6061, WITH LOGO CHAMPION</t>
  </si>
  <si>
    <t>ETCW-03</t>
  </si>
  <si>
    <t>LEFT CRANK STEEL PLASTIFIED , COTTERLESS FOR ETCW-03, 170 MM</t>
  </si>
  <si>
    <t>ESN-01</t>
  </si>
  <si>
    <r>
      <t xml:space="preserve">STEEL SPOKE  WITH STEEL NIPPLES </t>
    </r>
    <r>
      <rPr>
        <b/>
        <sz val="11"/>
        <color rgb="FFFF0000"/>
        <rFont val="Calibri"/>
        <family val="2"/>
      </rPr>
      <t>14G , 252</t>
    </r>
    <r>
      <rPr>
        <b/>
        <sz val="11"/>
        <rFont val="Calibri"/>
        <family val="2"/>
      </rPr>
      <t xml:space="preserve"> MM , UCP, C-45</t>
    </r>
  </si>
  <si>
    <r>
      <t xml:space="preserve">STEEL SPOKE  WITH STEEL NIPPLES </t>
    </r>
    <r>
      <rPr>
        <b/>
        <sz val="11"/>
        <color rgb="FFFF0000"/>
        <rFont val="Calibri"/>
        <family val="2"/>
      </rPr>
      <t>14G , 256</t>
    </r>
    <r>
      <rPr>
        <b/>
        <sz val="11"/>
        <rFont val="Calibri"/>
        <family val="2"/>
      </rPr>
      <t xml:space="preserve"> MM , UCP, C-45</t>
    </r>
  </si>
  <si>
    <r>
      <t xml:space="preserve">STEEL SPOKE  WITH STEEL NIPPLES </t>
    </r>
    <r>
      <rPr>
        <b/>
        <sz val="11"/>
        <color rgb="FFFF0000"/>
        <rFont val="Calibri"/>
        <family val="2"/>
      </rPr>
      <t>14G , 292</t>
    </r>
    <r>
      <rPr>
        <b/>
        <sz val="11"/>
        <rFont val="Calibri"/>
        <family val="2"/>
      </rPr>
      <t xml:space="preserve">  MM , UCP, C-45</t>
    </r>
  </si>
  <si>
    <r>
      <t xml:space="preserve">STEEL SPOKE  WITH STEEL NIPPLES </t>
    </r>
    <r>
      <rPr>
        <b/>
        <sz val="11"/>
        <color rgb="FFFF0000"/>
        <rFont val="Calibri"/>
        <family val="2"/>
      </rPr>
      <t>14G , 185</t>
    </r>
    <r>
      <rPr>
        <b/>
        <sz val="11"/>
        <rFont val="Calibri"/>
        <family val="2"/>
      </rPr>
      <t xml:space="preserve"> MM , UCP, C-45</t>
    </r>
  </si>
  <si>
    <r>
      <t xml:space="preserve">STEEL SPOKE  WITH STEEL NIPPLES </t>
    </r>
    <r>
      <rPr>
        <b/>
        <sz val="11"/>
        <color rgb="FFFF0000"/>
        <rFont val="Calibri"/>
        <family val="2"/>
      </rPr>
      <t xml:space="preserve">11G , 293 </t>
    </r>
    <r>
      <rPr>
        <b/>
        <sz val="11"/>
        <rFont val="Calibri"/>
        <family val="2"/>
      </rPr>
      <t xml:space="preserve"> MM , UCP, C-45</t>
    </r>
  </si>
  <si>
    <r>
      <t xml:space="preserve">STEEL SPOKE  WITH STEEL NIPPLES </t>
    </r>
    <r>
      <rPr>
        <b/>
        <sz val="11"/>
        <color rgb="FFFF0000"/>
        <rFont val="Calibri"/>
        <family val="2"/>
      </rPr>
      <t>12G , 293</t>
    </r>
    <r>
      <rPr>
        <b/>
        <sz val="11"/>
        <rFont val="Calibri"/>
        <family val="2"/>
      </rPr>
      <t xml:space="preserve">  MM , UCP, C-45</t>
    </r>
  </si>
  <si>
    <t>HB-2</t>
  </si>
  <si>
    <t>RIM 28" STEEL 28 X 1.75 (40 - 622), THICKNESS 1.20 MM</t>
  </si>
  <si>
    <t>EHY 166</t>
  </si>
  <si>
    <t>BICYCLE TYRE 12 x 2.125</t>
  </si>
  <si>
    <t>EHY-105</t>
  </si>
  <si>
    <t>BICYCLE TYRE 14 x 1.75</t>
  </si>
  <si>
    <t>BICYCLE TYRE 16 x 2.125</t>
  </si>
  <si>
    <t>EHY-110</t>
  </si>
  <si>
    <t>BICYCLE TYRE 18 x 2.125</t>
  </si>
  <si>
    <t>BICYCLE TYRE  20 x 1.75</t>
  </si>
  <si>
    <t>EHY-165</t>
  </si>
  <si>
    <t>BICYCLE TYRE  24 x 2.125</t>
  </si>
  <si>
    <t>BICYCLE TYRE  26 x 2.125</t>
  </si>
  <si>
    <t>ETB-854</t>
  </si>
  <si>
    <t>BICYCLE TYRE  28x1.75</t>
  </si>
  <si>
    <t>ETB-851</t>
  </si>
  <si>
    <t>EHY-133</t>
  </si>
  <si>
    <t>KL-08A</t>
  </si>
  <si>
    <t>KL-9725A</t>
  </si>
  <si>
    <t>KL-9715A</t>
  </si>
  <si>
    <t>S-295-3</t>
  </si>
  <si>
    <r>
      <t xml:space="preserve">MINI PUMP , 30X400 ,BLACK  , AS PER CATALOGUE , A/V, W/HOSE, </t>
    </r>
    <r>
      <rPr>
        <b/>
        <sz val="11"/>
        <color rgb="FFFF0000"/>
        <rFont val="Calibri"/>
        <family val="2"/>
        <charset val="204"/>
        <scheme val="minor"/>
      </rPr>
      <t>BLACK</t>
    </r>
  </si>
  <si>
    <t>BRAKE SHOE 70MM,WITH NUT &amp; WASHER, BLACK</t>
  </si>
  <si>
    <t>EMFW-06</t>
  </si>
  <si>
    <t>MULTI SPEED FREE WHEEL  ,  7 SPEED , INDEX , 14-28T , 1,37"X24 TPI , BROWN</t>
  </si>
  <si>
    <t>JY-102</t>
  </si>
  <si>
    <t xml:space="preserve">BICYLE REAR VIEW MIRROR </t>
  </si>
  <si>
    <t>EBB-06</t>
  </si>
  <si>
    <t xml:space="preserve">BELL ALLOY -BLACK WITH TOP  SILVER </t>
  </si>
  <si>
    <t>EC-01</t>
  </si>
  <si>
    <t>CHAIN 1SP. 1/2X1/8 LINKS 112 W/ CON. LINK IN INDIV. BOX , MAYA, BR. POWER 840</t>
  </si>
  <si>
    <t>CHAIN 1SP. 1/2X3/32 LINKS 116 W/ CON. LINK IN INDIV. BOX , MAYA, BR. POWER 840</t>
  </si>
  <si>
    <t xml:space="preserve">BRAKE LEVER , 4 FINGER ALLOY CABLE ADJUSTABLE BOLT AND NUT </t>
  </si>
  <si>
    <t>EBL-06</t>
  </si>
  <si>
    <t xml:space="preserve">BRAKE LEVER  HALF ALLOY , , 2,5 FINGER , ALLOY CABLE ADJUSTABLE BOLT AND NUT </t>
  </si>
  <si>
    <t>EPD-11</t>
  </si>
  <si>
    <t>MODEL 3</t>
  </si>
  <si>
    <t>PC</t>
  </si>
  <si>
    <t>COMPLETE BLACK</t>
  </si>
  <si>
    <t>GREY</t>
  </si>
  <si>
    <t>AS PER CATALOGUE</t>
  </si>
  <si>
    <t>NATURAL</t>
  </si>
  <si>
    <t>PAIR</t>
  </si>
  <si>
    <t>BLACK/INNER CP</t>
  </si>
  <si>
    <t xml:space="preserve">BLACK </t>
  </si>
  <si>
    <t>AS PER MODEL</t>
  </si>
  <si>
    <t>PIECES</t>
  </si>
  <si>
    <t>BB SET CARTRIDGE, BB-AXLE BOLT TYPE , WITH BEARING 16X 31X 10 WITH AXLE SIZE 68X122.5 MM</t>
  </si>
  <si>
    <t>BB SET CARTRIDGE, BB-AXLE BOLT TYPE , WITH BEARING 16X 31X 10 WITH AXLE SIZE 68X127.5 MM</t>
  </si>
  <si>
    <t>BABY CHAIR (FRONT ADJUSTMENT) 
AS PER PICTURE</t>
  </si>
  <si>
    <t>№</t>
  </si>
  <si>
    <t>CODE, код</t>
  </si>
  <si>
    <t>IMAGE, фото</t>
  </si>
  <si>
    <t>COMPLETE SPECIFICATION, полное наименование на английском</t>
  </si>
  <si>
    <t>Полное наименование на русском</t>
  </si>
  <si>
    <t>артикул</t>
  </si>
  <si>
    <t>FINISH, окраска, внешний вид</t>
  </si>
  <si>
    <t>ЗАКАЗ</t>
  </si>
  <si>
    <t>Количество</t>
  </si>
  <si>
    <t>Вес брутто</t>
  </si>
  <si>
    <t>Объем</t>
  </si>
  <si>
    <t>Кол-во в упаковке</t>
  </si>
  <si>
    <t>Кол-во упаковок</t>
  </si>
  <si>
    <t>Общий вес заказа</t>
  </si>
  <si>
    <t>Общий объем заказа</t>
  </si>
  <si>
    <t>шт.</t>
  </si>
  <si>
    <t>COMPLETE BLACK, черный</t>
  </si>
  <si>
    <t>Стальной шатун с тройной звездочкой 28/38/48TX170MM,  пластиковая черная защита типа  паук, индексный, под квадрат, стальной шатун и звездочки пластифицированы под черную сталь, зубцы звездочек вороненые</t>
  </si>
  <si>
    <t>Стальной шатун с тройной звездочкой 24/34/42TX170MM,  пластиковая черная защита типа  паук, индексный, под квадрат, стальной шатун и звездочки пластифицированы под черную сталь, зубцы звездочек вороненые</t>
  </si>
  <si>
    <t>08036</t>
  </si>
  <si>
    <t>08015</t>
  </si>
  <si>
    <t>Цена, $</t>
  </si>
  <si>
    <t>Шатун ПРАВЫЙ  СО ЗВЕЗДОЙ, 170 MM, хромированный, 46 T, под клин, ширина зубьев 2,5 мм, резьба под педали 9/16"</t>
  </si>
  <si>
    <t>пара</t>
  </si>
  <si>
    <t>гросс</t>
  </si>
  <si>
    <t>SADDLE 285 X230MM</t>
  </si>
  <si>
    <t xml:space="preserve">SADDLE 285 X230MM </t>
  </si>
  <si>
    <t xml:space="preserve">SADDLE 285X230MM </t>
  </si>
  <si>
    <t>Седло 285 x 230мм</t>
  </si>
  <si>
    <t>Седло:250X210MM как в каталоге поставщика
с подседельным креплением</t>
  </si>
  <si>
    <t>Седло:245X210MM черное с подседельным креплением , Черное и Красное/Серебристое/Синее</t>
  </si>
  <si>
    <t>Седло  265 x235мм ( без заклепки на стороне)</t>
  </si>
  <si>
    <t>Передняя втулка , Стальная , PARLX, 1-скоростная , 3/8" X 26 TPI X 140 MM , 36HX14G , хромированная</t>
  </si>
  <si>
    <t>Задняя втулка , стальная , PARLX, 7-скоростная , 3/8" X 26 TPI X 170 MM , 36HX14G , хромированная</t>
  </si>
  <si>
    <t>Задняя втулка с 18T звездочкой 36 H x 14 G -хромированная</t>
  </si>
  <si>
    <t>Тормозной трос  1800 мм, диам= 1.5мм, ESW-01 головка"B", 6 X7 MM</t>
  </si>
  <si>
    <t>алюминиевый двухстеночный обод , 28" ( 40X622), темного цвета , 36 отверстий,  с логотипом CHAMPION</t>
  </si>
  <si>
    <t>алюминиевый двухстеночный обод , 24" ( 40X622), темного цвета , 36 отверстий,  с логотипом CHAMPION</t>
  </si>
  <si>
    <t>алюминиевый двухстеночный обод , 26" ( 40X622), темного цвета , 36 отверстий,  с логотипом CHAMPION</t>
  </si>
  <si>
    <t>левый шатун стальной пластифицированный под квадрат для ETCW-03, 170 мм</t>
  </si>
  <si>
    <t>Стальные спицы со стальным ниппелем 14G , 292  MM , оцинкованные, C-45</t>
  </si>
  <si>
    <t>Стальные спицы со стальным ниппелем 14G , 256  MM , оцинкованные, C-45</t>
  </si>
  <si>
    <t>Стальные спицы со стальным ниппелем 14G , 252  MM , оцинкованные, C-45</t>
  </si>
  <si>
    <t>Стальные спицы со стальным ниппелем 14G , 185  MM , оцинкованные, C-45</t>
  </si>
  <si>
    <t>Стальные спицы со стальным ниппелем 11G , 293  MM , оцинкованные, C-45</t>
  </si>
  <si>
    <t>Стальные спицы со стальным ниппелем 12G , 293  MM , оцинкованные, C-45</t>
  </si>
  <si>
    <t xml:space="preserve"> Обод 28" стальной 28 X 1.75 (40 - 622), толщиной 1.20 MM</t>
  </si>
  <si>
    <t>велосипедная шина 12х2,125</t>
  </si>
  <si>
    <t>велосипедная шина 14х1,75</t>
  </si>
  <si>
    <t>велосипедная шина 16х2,125</t>
  </si>
  <si>
    <t>велосипедная шина 18х2,125</t>
  </si>
  <si>
    <t xml:space="preserve"> велосипедная шина 20х1,75</t>
  </si>
  <si>
    <t>велосипедная шина 24х2,125</t>
  </si>
  <si>
    <t xml:space="preserve">  велосипедная шина 26х2,125</t>
  </si>
  <si>
    <t>велосипедная шина 28х1,75</t>
  </si>
  <si>
    <t>Картридж, Ось болтового типа , с подшипниками 16X 31X 10 с осью размером 68X122.5,MM, покрытие : черный/хромированный внутри резьба размером 1.37"X24TPI; LH-RH резьба</t>
  </si>
  <si>
    <t>Картридж, Ось болтового типа , с подшипниками 16X 31X 10 с осью размером 68X127.5,MM, покрытие : черный/хромированный внутри резьба размером 1.37"X24TPI; LH-RH резьба</t>
  </si>
  <si>
    <t>Приспособление для снятия шатуна (смотри фото)</t>
  </si>
  <si>
    <t>CRANK TOOL (PLEASE SEE PHOTO)</t>
  </si>
  <si>
    <t>Приспособление для снятия 7 скоростной звездочки для  многоскоростного колеса свободного вращения  (смотри фото)</t>
  </si>
  <si>
    <t>MULTI SPEED FREE WHEEL  TOOL ,  7 SPEED  TOOL (PLEASE SEE PHOTO)</t>
  </si>
  <si>
    <t>мининасос , 30X400 ,черный  , как в каталоге , A/V, со шлангом</t>
  </si>
  <si>
    <t>Тормозные колодки 70MM, с гайкой и шайбой, черные</t>
  </si>
  <si>
    <t>Трещетка  ,  7 скоростная , индексная , 14-28T , 1,37"X24 TPI , золотистая</t>
  </si>
  <si>
    <t>Велосипедное зеркало заднего вида</t>
  </si>
  <si>
    <t>звонок ударного типа с хромированной крышкой</t>
  </si>
  <si>
    <t>Цепь 1SP. 1/2X1/8 звеньев 112 с соединительным звеном в индивидуальной упаковке , MAYA, BR., усилие разрыва 840</t>
  </si>
  <si>
    <t>Цепь 1SP. 1/2X1/8 звеньев 116 с соединительным звеном в индивидуальной упаковке , MAYA, BR., усилие разрыва 840</t>
  </si>
  <si>
    <t>Тормозная алюминиевая ручка , под 4 пальца ,  регулировочный болт и гайка</t>
  </si>
  <si>
    <t>Тормозная алюминиевая ручка , под 2,5 пальца ,  регулировочный болт и гайка</t>
  </si>
  <si>
    <t>109X96, 9/16” (M14),  WITH BALLS, REFLECTORS,PPCP FRESH</t>
  </si>
  <si>
    <t>детское велокресло с крепление на багажник с передней поддержкой, модель 3, как на рисунке</t>
  </si>
  <si>
    <t xml:space="preserve">Корзина светло-серого или черного  цвета, 35X26X26CM , с подпорками 410 ммм для крепления </t>
  </si>
  <si>
    <t>под квадрат</t>
  </si>
  <si>
    <t xml:space="preserve">Педали 109x96, 9/16” (M14),  с подшипниками, рефлекторами, PPCP </t>
  </si>
  <si>
    <t>комплект троса с наконечником с оболочкой задний 1800MM X 1500 MM</t>
  </si>
  <si>
    <t>по запросу</t>
  </si>
  <si>
    <t>EC-02</t>
  </si>
  <si>
    <t>ESBH-04</t>
  </si>
  <si>
    <r>
      <t xml:space="preserve">CHAINWHEEL &amp; CRANK </t>
    </r>
    <r>
      <rPr>
        <b/>
        <sz val="11"/>
        <color rgb="FFFF0000"/>
        <rFont val="Calibri"/>
        <family val="2"/>
      </rPr>
      <t>170 MM</t>
    </r>
    <r>
      <rPr>
        <b/>
        <sz val="11"/>
        <rFont val="Calibri"/>
        <family val="2"/>
      </rPr>
      <t xml:space="preserve">  COTTERLESS , CP FOR 44 T CHAINWHEEL WITH CURVED CRANK  </t>
    </r>
    <r>
      <rPr>
        <b/>
        <sz val="11"/>
        <color rgb="FFFF0000"/>
        <rFont val="Calibri"/>
        <family val="2"/>
      </rPr>
      <t>WITH LEFT CRANK</t>
    </r>
    <r>
      <rPr>
        <b/>
        <sz val="11"/>
        <rFont val="Calibri"/>
        <family val="2"/>
      </rPr>
      <t xml:space="preserve"> WITH PLASTIC CHAINGUARD WITH CRANK SHEET THICK 2.50MM,FINISH:BNCP .THREAD SIZE:9/16"</t>
    </r>
  </si>
  <si>
    <t>08066</t>
  </si>
  <si>
    <t>под клин</t>
  </si>
  <si>
    <t>1302?</t>
  </si>
  <si>
    <t>06048</t>
  </si>
  <si>
    <t>06049</t>
  </si>
  <si>
    <t>05064-1</t>
  </si>
  <si>
    <t>05064-2</t>
  </si>
  <si>
    <t>05051</t>
  </si>
  <si>
    <t>08070</t>
  </si>
  <si>
    <t>05125</t>
  </si>
  <si>
    <t>05086</t>
  </si>
  <si>
    <t>08057</t>
  </si>
  <si>
    <t>08058</t>
  </si>
  <si>
    <t>19032</t>
  </si>
  <si>
    <t>19031</t>
  </si>
  <si>
    <t>65052</t>
  </si>
  <si>
    <t>25034</t>
  </si>
  <si>
    <t>06054</t>
  </si>
  <si>
    <t>63001</t>
  </si>
  <si>
    <t>62016</t>
  </si>
  <si>
    <t>15041</t>
  </si>
  <si>
    <t>15044</t>
  </si>
  <si>
    <t>25036</t>
  </si>
  <si>
    <t>25037</t>
  </si>
  <si>
    <t>09031</t>
  </si>
  <si>
    <t>13102</t>
  </si>
  <si>
    <t>06010</t>
  </si>
  <si>
    <t>050153</t>
  </si>
  <si>
    <t>05116</t>
  </si>
  <si>
    <r>
      <t xml:space="preserve">           </t>
    </r>
    <r>
      <rPr>
        <b/>
        <sz val="16"/>
        <rFont val="Calibri"/>
        <family val="2"/>
        <charset val="204"/>
        <scheme val="minor"/>
      </rPr>
      <t>ЗАКАЗНОЙ ПРАЙС-ЛИСТ</t>
    </r>
    <r>
      <rPr>
        <b/>
        <sz val="16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Склады находятся: г. Москва, метро Водный стадион, ул. Адмирала Макарова, д.2, стр.22 и Клинцы, Брянской обл., ул. Бессарабова, 12а                                                                                                                                                                                                                                  Тел: Москва 8(495) 967-17-23;  Клинцы 8-48336-4-34-14, e-mail: velo@velonika.ru, velonika@inbox.ru, sbyt@velonika.ru             наш сайт: www.velonika.ru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</si>
</sst>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6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2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3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19"/>
      <name val="宋体"/>
      <charset val="134"/>
    </font>
    <font>
      <sz val="11"/>
      <color indexed="53"/>
      <name val="宋体"/>
      <charset val="134"/>
    </font>
    <font>
      <b/>
      <sz val="11"/>
      <name val="Calibri"/>
      <family val="2"/>
    </font>
    <font>
      <sz val="10"/>
      <name val="Arial"/>
      <family val="2"/>
      <charset val="134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5">
    <xf numFmtId="0" fontId="0" fillId="0" borderId="0"/>
    <xf numFmtId="0" fontId="3" fillId="0" borderId="0"/>
    <xf numFmtId="0" fontId="1" fillId="0" borderId="0"/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" fillId="0" borderId="0">
      <alignment vertical="center"/>
    </xf>
    <xf numFmtId="0" fontId="9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10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0" borderId="0"/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7" borderId="14" applyNumberFormat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7" fillId="6" borderId="1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" borderId="17" applyNumberFormat="0" applyAlignment="0" applyProtection="0">
      <alignment vertical="center"/>
    </xf>
    <xf numFmtId="0" fontId="23" fillId="9" borderId="17" applyNumberFormat="0" applyAlignment="0" applyProtection="0">
      <alignment vertical="center"/>
    </xf>
    <xf numFmtId="0" fontId="24" fillId="2" borderId="18" applyNumberForma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3" fillId="0" borderId="0">
      <alignment vertical="center"/>
    </xf>
  </cellStyleXfs>
  <cellXfs count="95">
    <xf numFmtId="0" fontId="0" fillId="0" borderId="0" xfId="0"/>
    <xf numFmtId="0" fontId="2" fillId="0" borderId="7" xfId="62" applyFont="1" applyFill="1" applyBorder="1" applyAlignment="1">
      <alignment horizontal="center" vertical="center" wrapText="1"/>
    </xf>
    <xf numFmtId="0" fontId="5" fillId="0" borderId="7" xfId="64" applyFont="1" applyFill="1" applyBorder="1" applyAlignment="1">
      <alignment horizontal="center" vertical="center"/>
    </xf>
    <xf numFmtId="0" fontId="5" fillId="0" borderId="7" xfId="64" applyFont="1" applyFill="1" applyBorder="1">
      <alignment vertical="center"/>
    </xf>
    <xf numFmtId="0" fontId="5" fillId="0" borderId="7" xfId="64" applyFont="1" applyFill="1" applyBorder="1" applyAlignment="1">
      <alignment horizontal="left" vertical="center"/>
    </xf>
    <xf numFmtId="0" fontId="27" fillId="0" borderId="7" xfId="63" applyFont="1" applyFill="1" applyBorder="1" applyAlignment="1">
      <alignment horizontal="center" vertical="center" wrapText="1"/>
    </xf>
    <xf numFmtId="0" fontId="27" fillId="0" borderId="7" xfId="62" applyFont="1" applyFill="1" applyBorder="1" applyAlignment="1">
      <alignment horizontal="center" vertical="center" wrapText="1"/>
    </xf>
    <xf numFmtId="0" fontId="2" fillId="0" borderId="7" xfId="62" applyFont="1" applyFill="1" applyBorder="1" applyAlignment="1">
      <alignment horizontal="center" vertical="center"/>
    </xf>
    <xf numFmtId="0" fontId="30" fillId="0" borderId="7" xfId="62" applyFont="1" applyFill="1" applyBorder="1" applyAlignment="1">
      <alignment horizontal="center" vertical="center"/>
    </xf>
    <xf numFmtId="0" fontId="30" fillId="0" borderId="7" xfId="62" applyFont="1" applyFill="1" applyBorder="1" applyAlignment="1">
      <alignment horizontal="center" vertical="center" wrapText="1"/>
    </xf>
    <xf numFmtId="0" fontId="2" fillId="0" borderId="20" xfId="62" applyFont="1" applyFill="1" applyBorder="1" applyAlignment="1">
      <alignment horizontal="center" vertical="center" wrapText="1"/>
    </xf>
    <xf numFmtId="164" fontId="30" fillId="0" borderId="7" xfId="62" applyNumberFormat="1" applyFont="1" applyFill="1" applyBorder="1" applyAlignment="1">
      <alignment horizontal="center" vertical="center"/>
    </xf>
    <xf numFmtId="164" fontId="31" fillId="0" borderId="7" xfId="0" applyNumberFormat="1" applyFont="1" applyFill="1" applyBorder="1" applyAlignment="1">
      <alignment horizontal="center" vertical="center" wrapText="1"/>
    </xf>
    <xf numFmtId="1" fontId="31" fillId="0" borderId="7" xfId="0" applyNumberFormat="1" applyFont="1" applyFill="1" applyBorder="1" applyAlignment="1">
      <alignment horizontal="center" vertical="center" wrapText="1"/>
    </xf>
    <xf numFmtId="164" fontId="2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 applyProtection="1">
      <alignment horizontal="center" vertical="center"/>
      <protection locked="0"/>
    </xf>
    <xf numFmtId="164" fontId="4" fillId="0" borderId="7" xfId="1" applyNumberFormat="1" applyFont="1" applyFill="1" applyBorder="1" applyAlignment="1" applyProtection="1">
      <alignment horizontal="center" vertical="center"/>
      <protection locked="0"/>
    </xf>
    <xf numFmtId="0" fontId="4" fillId="0" borderId="7" xfId="1" applyFont="1" applyFill="1" applyBorder="1" applyAlignment="1" applyProtection="1">
      <alignment horizontal="center" vertical="center"/>
      <protection locked="0"/>
    </xf>
    <xf numFmtId="0" fontId="2" fillId="0" borderId="6" xfId="62" applyFont="1" applyFill="1" applyBorder="1" applyAlignment="1">
      <alignment horizontal="center" vertical="center" wrapText="1"/>
    </xf>
    <xf numFmtId="0" fontId="27" fillId="0" borderId="7" xfId="63" applyFont="1" applyFill="1" applyBorder="1" applyAlignment="1">
      <alignment horizontal="left" vertical="center" wrapText="1"/>
    </xf>
    <xf numFmtId="0" fontId="27" fillId="0" borderId="7" xfId="62" applyFont="1" applyFill="1" applyBorder="1" applyAlignment="1">
      <alignment horizontal="left" vertical="center" wrapText="1"/>
    </xf>
    <xf numFmtId="0" fontId="2" fillId="0" borderId="7" xfId="62" applyFont="1" applyFill="1" applyBorder="1" applyAlignment="1">
      <alignment horizontal="left" vertical="center"/>
    </xf>
    <xf numFmtId="0" fontId="30" fillId="0" borderId="7" xfId="62" applyFont="1" applyFill="1" applyBorder="1" applyAlignment="1">
      <alignment horizontal="left" vertical="center"/>
    </xf>
    <xf numFmtId="0" fontId="4" fillId="0" borderId="7" xfId="24" applyFont="1" applyFill="1" applyBorder="1" applyAlignment="1">
      <alignment horizontal="center" vertical="center" wrapText="1"/>
    </xf>
    <xf numFmtId="0" fontId="4" fillId="0" borderId="7" xfId="24" applyFont="1" applyFill="1" applyBorder="1" applyAlignment="1">
      <alignment horizontal="left" vertical="center" wrapText="1"/>
    </xf>
    <xf numFmtId="0" fontId="31" fillId="0" borderId="7" xfId="34" applyFont="1" applyFill="1" applyBorder="1" applyAlignment="1">
      <alignment horizontal="center" vertical="center"/>
    </xf>
    <xf numFmtId="0" fontId="31" fillId="0" borderId="7" xfId="24" applyFont="1" applyFill="1" applyBorder="1" applyAlignment="1" applyProtection="1">
      <alignment horizontal="center" vertical="center" wrapText="1"/>
      <protection locked="0"/>
    </xf>
    <xf numFmtId="0" fontId="4" fillId="0" borderId="7" xfId="34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/>
    </xf>
    <xf numFmtId="0" fontId="30" fillId="0" borderId="7" xfId="34" applyFont="1" applyFill="1" applyBorder="1" applyAlignment="1">
      <alignment horizontal="center" vertical="center"/>
    </xf>
    <xf numFmtId="0" fontId="2" fillId="0" borderId="9" xfId="62" applyFont="1" applyFill="1" applyBorder="1" applyAlignment="1">
      <alignment horizontal="center" vertical="center" wrapText="1"/>
    </xf>
    <xf numFmtId="0" fontId="30" fillId="0" borderId="10" xfId="34" applyFont="1" applyFill="1" applyBorder="1" applyAlignment="1">
      <alignment horizontal="center" vertical="center"/>
    </xf>
    <xf numFmtId="0" fontId="4" fillId="0" borderId="10" xfId="24" applyFont="1" applyFill="1" applyBorder="1" applyAlignment="1">
      <alignment horizontal="left" vertical="center" wrapText="1"/>
    </xf>
    <xf numFmtId="0" fontId="4" fillId="0" borderId="7" xfId="62" applyFont="1" applyFill="1" applyBorder="1" applyAlignment="1">
      <alignment horizontal="center" vertical="center"/>
    </xf>
    <xf numFmtId="0" fontId="27" fillId="0" borderId="7" xfId="62" applyFont="1" applyFill="1" applyBorder="1" applyAlignment="1">
      <alignment horizontal="center" vertical="center"/>
    </xf>
    <xf numFmtId="0" fontId="27" fillId="0" borderId="20" xfId="62" applyFont="1" applyFill="1" applyBorder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>
      <alignment horizontal="left" vertical="center"/>
    </xf>
    <xf numFmtId="0" fontId="5" fillId="0" borderId="3" xfId="1" applyFont="1" applyFill="1" applyBorder="1" applyAlignment="1" applyProtection="1">
      <alignment horizontal="center" vertical="center" wrapText="1"/>
      <protection locked="0"/>
    </xf>
    <xf numFmtId="0" fontId="5" fillId="0" borderId="5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2" fontId="5" fillId="0" borderId="7" xfId="1" applyNumberFormat="1" applyFont="1" applyFill="1" applyBorder="1" applyAlignment="1" applyProtection="1">
      <alignment horizontal="center" vertical="center"/>
      <protection locked="0"/>
    </xf>
    <xf numFmtId="2" fontId="5" fillId="0" borderId="8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Alignment="1" applyProtection="1">
      <alignment vertical="center"/>
      <protection locked="0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 applyProtection="1">
      <alignment vertical="center"/>
      <protection locked="0"/>
    </xf>
    <xf numFmtId="2" fontId="2" fillId="0" borderId="7" xfId="29" applyNumberFormat="1" applyFont="1" applyFill="1" applyBorder="1" applyAlignment="1">
      <alignment horizontal="center" vertical="center" wrapText="1"/>
    </xf>
    <xf numFmtId="164" fontId="31" fillId="0" borderId="7" xfId="29" applyNumberFormat="1" applyFont="1" applyFill="1" applyBorder="1" applyAlignment="1">
      <alignment horizontal="center" vertical="center" wrapText="1"/>
    </xf>
    <xf numFmtId="1" fontId="2" fillId="0" borderId="7" xfId="29" applyNumberFormat="1" applyFont="1" applyFill="1" applyBorder="1" applyAlignment="1">
      <alignment horizontal="center" vertical="center" wrapText="1"/>
    </xf>
    <xf numFmtId="2" fontId="30" fillId="0" borderId="7" xfId="34" applyNumberFormat="1" applyFont="1" applyFill="1" applyBorder="1" applyAlignment="1">
      <alignment horizontal="center" vertical="center"/>
    </xf>
    <xf numFmtId="0" fontId="31" fillId="0" borderId="7" xfId="34" applyFont="1" applyFill="1" applyBorder="1" applyAlignment="1">
      <alignment horizontal="center" vertical="center" wrapText="1"/>
    </xf>
    <xf numFmtId="0" fontId="6" fillId="0" borderId="7" xfId="24" applyFont="1" applyFill="1" applyBorder="1" applyAlignment="1">
      <alignment horizontal="center" vertical="center" wrapText="1"/>
    </xf>
    <xf numFmtId="0" fontId="27" fillId="0" borderId="7" xfId="34" applyFont="1" applyFill="1" applyBorder="1" applyAlignment="1">
      <alignment horizontal="center" vertical="center"/>
    </xf>
    <xf numFmtId="1" fontId="30" fillId="0" borderId="7" xfId="34" applyNumberFormat="1" applyFont="1" applyFill="1" applyBorder="1" applyAlignment="1">
      <alignment horizontal="center" vertical="center"/>
    </xf>
    <xf numFmtId="0" fontId="4" fillId="0" borderId="7" xfId="34" applyFont="1" applyFill="1" applyBorder="1" applyAlignment="1">
      <alignment horizontal="center" vertical="center"/>
    </xf>
    <xf numFmtId="0" fontId="30" fillId="0" borderId="7" xfId="34" applyFont="1" applyFill="1" applyBorder="1" applyAlignment="1">
      <alignment horizontal="center" vertical="center" wrapText="1"/>
    </xf>
    <xf numFmtId="0" fontId="30" fillId="0" borderId="10" xfId="34" applyFont="1" applyFill="1" applyBorder="1" applyAlignment="1">
      <alignment horizontal="center" vertical="center" wrapText="1"/>
    </xf>
    <xf numFmtId="0" fontId="27" fillId="0" borderId="10" xfId="34" applyFont="1" applyFill="1" applyBorder="1" applyAlignment="1">
      <alignment horizontal="center" vertical="center"/>
    </xf>
    <xf numFmtId="2" fontId="30" fillId="0" borderId="10" xfId="34" applyNumberFormat="1" applyFont="1" applyFill="1" applyBorder="1" applyAlignment="1">
      <alignment horizontal="center" vertical="center"/>
    </xf>
    <xf numFmtId="2" fontId="5" fillId="0" borderId="10" xfId="1" applyNumberFormat="1" applyFont="1" applyFill="1" applyBorder="1" applyAlignment="1" applyProtection="1">
      <alignment horizontal="center" vertical="center"/>
      <protection locked="0"/>
    </xf>
    <xf numFmtId="2" fontId="5" fillId="0" borderId="11" xfId="1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/>
    <xf numFmtId="2" fontId="4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27" fillId="0" borderId="20" xfId="63" applyFont="1" applyFill="1" applyBorder="1" applyAlignment="1">
      <alignment horizontal="left" vertical="center" wrapText="1"/>
    </xf>
    <xf numFmtId="0" fontId="27" fillId="4" borderId="7" xfId="62" applyFont="1" applyFill="1" applyBorder="1" applyAlignment="1">
      <alignment horizontal="center" vertical="center" wrapText="1"/>
    </xf>
    <xf numFmtId="49" fontId="27" fillId="0" borderId="7" xfId="63" applyNumberFormat="1" applyFont="1" applyFill="1" applyBorder="1" applyAlignment="1">
      <alignment horizontal="left" vertical="center" wrapText="1"/>
    </xf>
    <xf numFmtId="0" fontId="27" fillId="0" borderId="20" xfId="63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4" fillId="0" borderId="10" xfId="24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27" fillId="4" borderId="10" xfId="62" applyFont="1" applyFill="1" applyBorder="1" applyAlignment="1">
      <alignment horizontal="center" vertical="center" wrapText="1"/>
    </xf>
    <xf numFmtId="0" fontId="4" fillId="0" borderId="22" xfId="0" applyFont="1" applyFill="1" applyBorder="1"/>
    <xf numFmtId="0" fontId="4" fillId="0" borderId="21" xfId="0" applyFont="1" applyFill="1" applyBorder="1"/>
    <xf numFmtId="0" fontId="5" fillId="0" borderId="23" xfId="1" applyFont="1" applyFill="1" applyBorder="1" applyAlignment="1" applyProtection="1">
      <alignment horizontal="center" vertical="center" wrapText="1"/>
      <protection locked="0"/>
    </xf>
    <xf numFmtId="0" fontId="2" fillId="0" borderId="24" xfId="62" applyFont="1" applyFill="1" applyBorder="1" applyAlignment="1">
      <alignment horizontal="center" vertical="center" wrapText="1"/>
    </xf>
    <xf numFmtId="0" fontId="27" fillId="0" borderId="25" xfId="63" applyFont="1" applyFill="1" applyBorder="1" applyAlignment="1">
      <alignment horizontal="center" vertical="center" wrapText="1"/>
    </xf>
    <xf numFmtId="0" fontId="27" fillId="0" borderId="25" xfId="63" applyFont="1" applyFill="1" applyBorder="1" applyAlignment="1">
      <alignment horizontal="left" vertical="center" wrapText="1"/>
    </xf>
    <xf numFmtId="49" fontId="27" fillId="0" borderId="25" xfId="63" applyNumberFormat="1" applyFont="1" applyFill="1" applyBorder="1" applyAlignment="1">
      <alignment horizontal="left" vertical="center" wrapText="1"/>
    </xf>
    <xf numFmtId="0" fontId="27" fillId="4" borderId="25" xfId="62" applyFont="1" applyFill="1" applyBorder="1" applyAlignment="1">
      <alignment horizontal="center" vertical="center" wrapText="1"/>
    </xf>
    <xf numFmtId="164" fontId="30" fillId="0" borderId="25" xfId="62" applyNumberFormat="1" applyFont="1" applyFill="1" applyBorder="1" applyAlignment="1">
      <alignment horizontal="center" vertical="center"/>
    </xf>
    <xf numFmtId="0" fontId="30" fillId="0" borderId="25" xfId="62" applyFont="1" applyFill="1" applyBorder="1" applyAlignment="1">
      <alignment horizontal="center" vertical="center"/>
    </xf>
    <xf numFmtId="2" fontId="5" fillId="0" borderId="25" xfId="1" applyNumberFormat="1" applyFont="1" applyFill="1" applyBorder="1" applyAlignment="1" applyProtection="1">
      <alignment horizontal="center" vertical="center"/>
      <protection locked="0"/>
    </xf>
    <xf numFmtId="2" fontId="5" fillId="0" borderId="26" xfId="1" applyNumberFormat="1" applyFont="1" applyFill="1" applyBorder="1" applyAlignment="1" applyProtection="1">
      <alignment horizontal="center" vertical="center"/>
      <protection locked="0"/>
    </xf>
    <xf numFmtId="0" fontId="34" fillId="0" borderId="7" xfId="64" applyFont="1" applyFill="1" applyBorder="1" applyAlignment="1">
      <alignment horizontal="left" vertical="center"/>
    </xf>
    <xf numFmtId="49" fontId="27" fillId="0" borderId="20" xfId="63" applyNumberFormat="1" applyFont="1" applyFill="1" applyBorder="1" applyAlignment="1">
      <alignment horizontal="left" vertical="center" wrapText="1"/>
    </xf>
    <xf numFmtId="49" fontId="4" fillId="0" borderId="7" xfId="24" applyNumberFormat="1" applyFont="1" applyFill="1" applyBorder="1" applyAlignment="1">
      <alignment horizontal="left" vertical="center" wrapText="1"/>
    </xf>
    <xf numFmtId="49" fontId="2" fillId="0" borderId="7" xfId="0" applyNumberFormat="1" applyFont="1" applyFill="1" applyBorder="1" applyAlignment="1">
      <alignment horizontal="left" vertical="center"/>
    </xf>
    <xf numFmtId="49" fontId="4" fillId="0" borderId="10" xfId="24" applyNumberFormat="1" applyFont="1" applyFill="1" applyBorder="1" applyAlignment="1">
      <alignment horizontal="left" vertical="center" wrapText="1"/>
    </xf>
    <xf numFmtId="49" fontId="4" fillId="0" borderId="7" xfId="24" applyNumberFormat="1" applyFont="1" applyFill="1" applyBorder="1" applyAlignment="1">
      <alignment horizontal="left" wrapText="1"/>
    </xf>
    <xf numFmtId="0" fontId="33" fillId="0" borderId="27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</cellXfs>
  <cellStyles count="65">
    <cellStyle name="20% - 强调文字颜色 1" xfId="3"/>
    <cellStyle name="20% - 强调文字颜色 2" xfId="4"/>
    <cellStyle name="20% - 强调文字颜色 3" xfId="5"/>
    <cellStyle name="20% - 强调文字颜色 4" xfId="6"/>
    <cellStyle name="20% - 强调文字颜色 5" xfId="7"/>
    <cellStyle name="20% - 强调文字颜色 6" xfId="8"/>
    <cellStyle name="40% - 强调文字颜色 1" xfId="9"/>
    <cellStyle name="40% - 强调文字颜色 2" xfId="10"/>
    <cellStyle name="40% - 强调文字颜色 3" xfId="11"/>
    <cellStyle name="40% - 强调文字颜色 4" xfId="12"/>
    <cellStyle name="40% - 强调文字颜色 5" xfId="13"/>
    <cellStyle name="40% - 强调文字颜色 6" xfId="14"/>
    <cellStyle name="60% - 强调文字颜色 1" xfId="15"/>
    <cellStyle name="60% - 强调文字颜色 2" xfId="16"/>
    <cellStyle name="60% - 强调文字颜色 3" xfId="17"/>
    <cellStyle name="60% - 强调文字颜色 4" xfId="18"/>
    <cellStyle name="60% - 强调文字颜色 5" xfId="19"/>
    <cellStyle name="60% - 强调文字颜色 6" xfId="20"/>
    <cellStyle name="Normal 10" xfId="21"/>
    <cellStyle name="Normal 10 2" xfId="22"/>
    <cellStyle name="Normal 11" xfId="23"/>
    <cellStyle name="Normal 2" xfId="1"/>
    <cellStyle name="Normal 2 2" xfId="24"/>
    <cellStyle name="Normal 2 2 2" xfId="63"/>
    <cellStyle name="Normal 2 3" xfId="25"/>
    <cellStyle name="Normal 2 4" xfId="26"/>
    <cellStyle name="Normal 3" xfId="27"/>
    <cellStyle name="Normal 3 2" xfId="28"/>
    <cellStyle name="Normal 4" xfId="29"/>
    <cellStyle name="Normal 4 2" xfId="30"/>
    <cellStyle name="Normal 4 3" xfId="64"/>
    <cellStyle name="Normal 5" xfId="31"/>
    <cellStyle name="Normal 5 2" xfId="32"/>
    <cellStyle name="Normal 6" xfId="33"/>
    <cellStyle name="Normal 6 2" xfId="34"/>
    <cellStyle name="Normal 6 2 2" xfId="62"/>
    <cellStyle name="Normal 7" xfId="2"/>
    <cellStyle name="Percent 2" xfId="35"/>
    <cellStyle name="Percent 2 2" xfId="36"/>
    <cellStyle name="Percent 3" xfId="37"/>
    <cellStyle name="Обычный" xfId="0" builtinId="0"/>
    <cellStyle name="好" xfId="38"/>
    <cellStyle name="差" xfId="39"/>
    <cellStyle name="常规 3" xfId="40"/>
    <cellStyle name="强调文字颜色 1" xfId="41"/>
    <cellStyle name="强调文字颜色 2" xfId="42"/>
    <cellStyle name="强调文字颜色 3" xfId="43"/>
    <cellStyle name="强调文字颜色 4" xfId="44"/>
    <cellStyle name="强调文字颜色 5" xfId="45"/>
    <cellStyle name="强调文字颜色 6" xfId="46"/>
    <cellStyle name="标题" xfId="47"/>
    <cellStyle name="标题 1" xfId="48"/>
    <cellStyle name="标题 2" xfId="49"/>
    <cellStyle name="标题 3" xfId="50"/>
    <cellStyle name="标题 4" xfId="51"/>
    <cellStyle name="检查单元格" xfId="52"/>
    <cellStyle name="汇总" xfId="53"/>
    <cellStyle name="注释" xfId="54"/>
    <cellStyle name="解释性文本" xfId="55"/>
    <cellStyle name="警告文本" xfId="56"/>
    <cellStyle name="计算" xfId="57"/>
    <cellStyle name="输入" xfId="58"/>
    <cellStyle name="输出" xfId="59"/>
    <cellStyle name="适中" xfId="60"/>
    <cellStyle name="链接单元格" xfId="6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emf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emf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25</xdr:row>
      <xdr:rowOff>114300</xdr:rowOff>
    </xdr:from>
    <xdr:to>
      <xdr:col>2</xdr:col>
      <xdr:colOff>1038225</xdr:colOff>
      <xdr:row>25</xdr:row>
      <xdr:rowOff>838200</xdr:rowOff>
    </xdr:to>
    <xdr:pic>
      <xdr:nvPicPr>
        <xdr:cNvPr id="51" name="Picture 32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23345775"/>
          <a:ext cx="92392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20</xdr:row>
      <xdr:rowOff>152400</xdr:rowOff>
    </xdr:from>
    <xdr:to>
      <xdr:col>2</xdr:col>
      <xdr:colOff>1009650</xdr:colOff>
      <xdr:row>20</xdr:row>
      <xdr:rowOff>847725</xdr:rowOff>
    </xdr:to>
    <xdr:pic>
      <xdr:nvPicPr>
        <xdr:cNvPr id="52" name="Picture 1703" descr="rId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0" y="18288000"/>
          <a:ext cx="723900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23813</xdr:colOff>
      <xdr:row>40</xdr:row>
      <xdr:rowOff>142875</xdr:rowOff>
    </xdr:from>
    <xdr:to>
      <xdr:col>2</xdr:col>
      <xdr:colOff>1000124</xdr:colOff>
      <xdr:row>40</xdr:row>
      <xdr:rowOff>967316</xdr:rowOff>
    </xdr:to>
    <xdr:pic>
      <xdr:nvPicPr>
        <xdr:cNvPr id="53" name="Picture 7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3938" y="39159656"/>
          <a:ext cx="976311" cy="82444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39</xdr:row>
      <xdr:rowOff>107157</xdr:rowOff>
    </xdr:from>
    <xdr:to>
      <xdr:col>2</xdr:col>
      <xdr:colOff>1131093</xdr:colOff>
      <xdr:row>39</xdr:row>
      <xdr:rowOff>1083157</xdr:rowOff>
    </xdr:to>
    <xdr:pic>
      <xdr:nvPicPr>
        <xdr:cNvPr id="54" name="Picture 10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37921407"/>
          <a:ext cx="1083469" cy="9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27</xdr:row>
      <xdr:rowOff>59531</xdr:rowOff>
    </xdr:from>
    <xdr:to>
      <xdr:col>2</xdr:col>
      <xdr:colOff>1090612</xdr:colOff>
      <xdr:row>27</xdr:row>
      <xdr:rowOff>783431</xdr:rowOff>
    </xdr:to>
    <xdr:pic>
      <xdr:nvPicPr>
        <xdr:cNvPr id="55" name="Picture 54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87" y="25272206"/>
          <a:ext cx="9239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</xdr:colOff>
      <xdr:row>32</xdr:row>
      <xdr:rowOff>178594</xdr:rowOff>
    </xdr:from>
    <xdr:to>
      <xdr:col>2</xdr:col>
      <xdr:colOff>1293561</xdr:colOff>
      <xdr:row>32</xdr:row>
      <xdr:rowOff>857250</xdr:rowOff>
    </xdr:to>
    <xdr:pic>
      <xdr:nvPicPr>
        <xdr:cNvPr id="56" name="Picture 55" descr="ETH 1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3937" y="31539657"/>
          <a:ext cx="1269749" cy="678656"/>
        </a:xfrm>
        <a:prstGeom prst="rect">
          <a:avLst/>
        </a:prstGeom>
      </xdr:spPr>
    </xdr:pic>
    <xdr:clientData/>
  </xdr:twoCellAnchor>
  <xdr:twoCellAnchor editAs="oneCell">
    <xdr:from>
      <xdr:col>2</xdr:col>
      <xdr:colOff>59530</xdr:colOff>
      <xdr:row>33</xdr:row>
      <xdr:rowOff>83343</xdr:rowOff>
    </xdr:from>
    <xdr:to>
      <xdr:col>2</xdr:col>
      <xdr:colOff>1307003</xdr:colOff>
      <xdr:row>33</xdr:row>
      <xdr:rowOff>750093</xdr:rowOff>
    </xdr:to>
    <xdr:pic>
      <xdr:nvPicPr>
        <xdr:cNvPr id="57" name="Picture 56" descr="ETH 1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9655" y="32599312"/>
          <a:ext cx="1247473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178595</xdr:colOff>
      <xdr:row>31</xdr:row>
      <xdr:rowOff>59532</xdr:rowOff>
    </xdr:from>
    <xdr:to>
      <xdr:col>2</xdr:col>
      <xdr:colOff>1131093</xdr:colOff>
      <xdr:row>31</xdr:row>
      <xdr:rowOff>799941</xdr:rowOff>
    </xdr:to>
    <xdr:pic>
      <xdr:nvPicPr>
        <xdr:cNvPr id="59" name="Picture 58" descr="WhatsApp Image 2018-05-15 at 5.50.30 PM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83533" y="31361063"/>
          <a:ext cx="952498" cy="740409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</xdr:row>
      <xdr:rowOff>273844</xdr:rowOff>
    </xdr:from>
    <xdr:to>
      <xdr:col>2</xdr:col>
      <xdr:colOff>1104900</xdr:colOff>
      <xdr:row>2</xdr:row>
      <xdr:rowOff>912019</xdr:rowOff>
    </xdr:to>
    <xdr:pic>
      <xdr:nvPicPr>
        <xdr:cNvPr id="60" name="Picture 160" descr="rId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321594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3</xdr:row>
      <xdr:rowOff>273844</xdr:rowOff>
    </xdr:from>
    <xdr:to>
      <xdr:col>2</xdr:col>
      <xdr:colOff>1104900</xdr:colOff>
      <xdr:row>3</xdr:row>
      <xdr:rowOff>912019</xdr:rowOff>
    </xdr:to>
    <xdr:pic>
      <xdr:nvPicPr>
        <xdr:cNvPr id="61" name="Picture 160" descr="rId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2436019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178593</xdr:colOff>
      <xdr:row>4</xdr:row>
      <xdr:rowOff>71438</xdr:rowOff>
    </xdr:from>
    <xdr:to>
      <xdr:col>2</xdr:col>
      <xdr:colOff>1136210</xdr:colOff>
      <xdr:row>4</xdr:row>
      <xdr:rowOff>907257</xdr:rowOff>
    </xdr:to>
    <xdr:pic>
      <xdr:nvPicPr>
        <xdr:cNvPr id="62" name="Picture 61" descr="ESCWC 0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83531" y="5810251"/>
          <a:ext cx="957617" cy="835819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5</xdr:row>
      <xdr:rowOff>95250</xdr:rowOff>
    </xdr:from>
    <xdr:to>
      <xdr:col>2</xdr:col>
      <xdr:colOff>1227986</xdr:colOff>
      <xdr:row>5</xdr:row>
      <xdr:rowOff>938213</xdr:rowOff>
    </xdr:to>
    <xdr:pic>
      <xdr:nvPicPr>
        <xdr:cNvPr id="63" name="Picture 62" descr="crank170x44T STELS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2007" b="40015"/>
        <a:stretch>
          <a:fillRect/>
        </a:stretch>
      </xdr:blipFill>
      <xdr:spPr>
        <a:xfrm>
          <a:off x="1607343" y="4486275"/>
          <a:ext cx="1144643" cy="976313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</xdr:colOff>
      <xdr:row>6</xdr:row>
      <xdr:rowOff>59531</xdr:rowOff>
    </xdr:from>
    <xdr:to>
      <xdr:col>2</xdr:col>
      <xdr:colOff>1251799</xdr:colOff>
      <xdr:row>7</xdr:row>
      <xdr:rowOff>0</xdr:rowOff>
    </xdr:to>
    <xdr:pic>
      <xdr:nvPicPr>
        <xdr:cNvPr id="64" name="Picture 63" descr="crank170x44T STELS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2007" b="40015"/>
        <a:stretch>
          <a:fillRect/>
        </a:stretch>
      </xdr:blipFill>
      <xdr:spPr>
        <a:xfrm>
          <a:off x="1631156" y="5564981"/>
          <a:ext cx="1144643" cy="97631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7</xdr:row>
      <xdr:rowOff>59532</xdr:rowOff>
    </xdr:from>
    <xdr:to>
      <xdr:col>2</xdr:col>
      <xdr:colOff>1239893</xdr:colOff>
      <xdr:row>8</xdr:row>
      <xdr:rowOff>2</xdr:rowOff>
    </xdr:to>
    <xdr:pic>
      <xdr:nvPicPr>
        <xdr:cNvPr id="65" name="Picture 64" descr="crank170x44T STELS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2007" b="40015"/>
        <a:stretch>
          <a:fillRect/>
        </a:stretch>
      </xdr:blipFill>
      <xdr:spPr>
        <a:xfrm>
          <a:off x="1619250" y="6679407"/>
          <a:ext cx="1144643" cy="97631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152400</xdr:rowOff>
    </xdr:from>
    <xdr:to>
      <xdr:col>2</xdr:col>
      <xdr:colOff>1009650</xdr:colOff>
      <xdr:row>22</xdr:row>
      <xdr:rowOff>847725</xdr:rowOff>
    </xdr:to>
    <xdr:pic>
      <xdr:nvPicPr>
        <xdr:cNvPr id="66" name="Picture 1703" descr="rId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0" y="20364450"/>
          <a:ext cx="723900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188119</xdr:colOff>
      <xdr:row>9</xdr:row>
      <xdr:rowOff>45242</xdr:rowOff>
    </xdr:from>
    <xdr:to>
      <xdr:col>2</xdr:col>
      <xdr:colOff>1177184</xdr:colOff>
      <xdr:row>9</xdr:row>
      <xdr:rowOff>750093</xdr:rowOff>
    </xdr:to>
    <xdr:pic>
      <xdr:nvPicPr>
        <xdr:cNvPr id="67" name="Picture 103" descr="rId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119" y="8617742"/>
          <a:ext cx="989065" cy="704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250031</xdr:colOff>
      <xdr:row>16</xdr:row>
      <xdr:rowOff>101586</xdr:rowOff>
    </xdr:from>
    <xdr:ext cx="855765" cy="755664"/>
    <xdr:pic>
      <xdr:nvPicPr>
        <xdr:cNvPr id="68" name="Picture 1764" descr="rId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2" y="16425055"/>
          <a:ext cx="855765" cy="755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154781</xdr:colOff>
      <xdr:row>19</xdr:row>
      <xdr:rowOff>166688</xdr:rowOff>
    </xdr:from>
    <xdr:to>
      <xdr:col>2</xdr:col>
      <xdr:colOff>1047750</xdr:colOff>
      <xdr:row>19</xdr:row>
      <xdr:rowOff>845145</xdr:rowOff>
    </xdr:to>
    <xdr:pic>
      <xdr:nvPicPr>
        <xdr:cNvPr id="69" name="Picture 135" descr="00680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8781" y="17206913"/>
          <a:ext cx="892969" cy="67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28</xdr:row>
      <xdr:rowOff>114300</xdr:rowOff>
    </xdr:from>
    <xdr:to>
      <xdr:col>2</xdr:col>
      <xdr:colOff>1038225</xdr:colOff>
      <xdr:row>28</xdr:row>
      <xdr:rowOff>838200</xdr:rowOff>
    </xdr:to>
    <xdr:pic>
      <xdr:nvPicPr>
        <xdr:cNvPr id="70" name="Picture 33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26136600"/>
          <a:ext cx="92392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114300</xdr:colOff>
      <xdr:row>29</xdr:row>
      <xdr:rowOff>114300</xdr:rowOff>
    </xdr:from>
    <xdr:to>
      <xdr:col>2</xdr:col>
      <xdr:colOff>1038225</xdr:colOff>
      <xdr:row>29</xdr:row>
      <xdr:rowOff>838200</xdr:rowOff>
    </xdr:to>
    <xdr:pic>
      <xdr:nvPicPr>
        <xdr:cNvPr id="71" name="Picture 34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27127200"/>
          <a:ext cx="92392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285751</xdr:colOff>
      <xdr:row>12</xdr:row>
      <xdr:rowOff>59530</xdr:rowOff>
    </xdr:from>
    <xdr:to>
      <xdr:col>2</xdr:col>
      <xdr:colOff>1073861</xdr:colOff>
      <xdr:row>12</xdr:row>
      <xdr:rowOff>776375</xdr:rowOff>
    </xdr:to>
    <xdr:pic>
      <xdr:nvPicPr>
        <xdr:cNvPr id="72" name="Picture 71" descr="BEACH 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83532" y="12501561"/>
          <a:ext cx="788110" cy="71684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13</xdr:row>
      <xdr:rowOff>102086</xdr:rowOff>
    </xdr:from>
    <xdr:to>
      <xdr:col>2</xdr:col>
      <xdr:colOff>1131094</xdr:colOff>
      <xdr:row>13</xdr:row>
      <xdr:rowOff>884480</xdr:rowOff>
    </xdr:to>
    <xdr:pic>
      <xdr:nvPicPr>
        <xdr:cNvPr id="73" name="Picture 72" descr="BEACH 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flipV="1">
          <a:off x="1583530" y="13472805"/>
          <a:ext cx="845345" cy="782394"/>
        </a:xfrm>
        <a:prstGeom prst="rect">
          <a:avLst/>
        </a:prstGeom>
      </xdr:spPr>
    </xdr:pic>
    <xdr:clientData/>
  </xdr:twoCellAnchor>
  <xdr:twoCellAnchor editAs="oneCell">
    <xdr:from>
      <xdr:col>2</xdr:col>
      <xdr:colOff>192844</xdr:colOff>
      <xdr:row>14</xdr:row>
      <xdr:rowOff>99105</xdr:rowOff>
    </xdr:from>
    <xdr:to>
      <xdr:col>2</xdr:col>
      <xdr:colOff>988219</xdr:colOff>
      <xdr:row>14</xdr:row>
      <xdr:rowOff>760565</xdr:rowOff>
    </xdr:to>
    <xdr:pic>
      <xdr:nvPicPr>
        <xdr:cNvPr id="74" name="Picture 73" descr="BEACH 1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90625" y="14410418"/>
          <a:ext cx="795375" cy="66146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35</xdr:row>
      <xdr:rowOff>178593</xdr:rowOff>
    </xdr:from>
    <xdr:to>
      <xdr:col>2</xdr:col>
      <xdr:colOff>1228269</xdr:colOff>
      <xdr:row>35</xdr:row>
      <xdr:rowOff>809625</xdr:rowOff>
    </xdr:to>
    <xdr:pic>
      <xdr:nvPicPr>
        <xdr:cNvPr id="75" name="Picture 74" descr="ETH 1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7749" y="34409062"/>
          <a:ext cx="1180645" cy="631032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34</xdr:row>
      <xdr:rowOff>83342</xdr:rowOff>
    </xdr:from>
    <xdr:to>
      <xdr:col>2</xdr:col>
      <xdr:colOff>1142999</xdr:colOff>
      <xdr:row>34</xdr:row>
      <xdr:rowOff>773906</xdr:rowOff>
    </xdr:to>
    <xdr:pic>
      <xdr:nvPicPr>
        <xdr:cNvPr id="7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38312" y="34278092"/>
          <a:ext cx="809625" cy="6905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119063</xdr:colOff>
      <xdr:row>36</xdr:row>
      <xdr:rowOff>119063</xdr:rowOff>
    </xdr:from>
    <xdr:to>
      <xdr:col>2</xdr:col>
      <xdr:colOff>1059656</xdr:colOff>
      <xdr:row>36</xdr:row>
      <xdr:rowOff>877244</xdr:rowOff>
    </xdr:to>
    <xdr:pic>
      <xdr:nvPicPr>
        <xdr:cNvPr id="7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9188" y="35290126"/>
          <a:ext cx="940593" cy="758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130969</xdr:colOff>
      <xdr:row>41</xdr:row>
      <xdr:rowOff>190501</xdr:rowOff>
    </xdr:from>
    <xdr:to>
      <xdr:col>2</xdr:col>
      <xdr:colOff>916781</xdr:colOff>
      <xdr:row>41</xdr:row>
      <xdr:rowOff>912240</xdr:rowOff>
    </xdr:to>
    <xdr:pic>
      <xdr:nvPicPr>
        <xdr:cNvPr id="78" name="Picture 77" descr="EHY 13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31094" y="40255032"/>
          <a:ext cx="785812" cy="721739"/>
        </a:xfrm>
        <a:prstGeom prst="rect">
          <a:avLst/>
        </a:prstGeom>
      </xdr:spPr>
    </xdr:pic>
    <xdr:clientData/>
  </xdr:twoCellAnchor>
  <xdr:oneCellAnchor>
    <xdr:from>
      <xdr:col>2</xdr:col>
      <xdr:colOff>250032</xdr:colOff>
      <xdr:row>17</xdr:row>
      <xdr:rowOff>112100</xdr:rowOff>
    </xdr:from>
    <xdr:ext cx="738188" cy="651840"/>
    <xdr:pic>
      <xdr:nvPicPr>
        <xdr:cNvPr id="79" name="Picture 1764" descr="rId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3" y="17376163"/>
          <a:ext cx="738188" cy="6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114300</xdr:colOff>
      <xdr:row>24</xdr:row>
      <xdr:rowOff>114300</xdr:rowOff>
    </xdr:from>
    <xdr:to>
      <xdr:col>2</xdr:col>
      <xdr:colOff>1038225</xdr:colOff>
      <xdr:row>24</xdr:row>
      <xdr:rowOff>838200</xdr:rowOff>
    </xdr:to>
    <xdr:pic>
      <xdr:nvPicPr>
        <xdr:cNvPr id="80" name="Picture 32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22355175"/>
          <a:ext cx="92392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11</xdr:row>
      <xdr:rowOff>69449</xdr:rowOff>
    </xdr:from>
    <xdr:to>
      <xdr:col>2</xdr:col>
      <xdr:colOff>1262063</xdr:colOff>
      <xdr:row>11</xdr:row>
      <xdr:rowOff>771524</xdr:rowOff>
    </xdr:to>
    <xdr:pic>
      <xdr:nvPicPr>
        <xdr:cNvPr id="1025" name="Picture 11" descr="rId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4931" y="11570887"/>
          <a:ext cx="1204913" cy="70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8</xdr:row>
      <xdr:rowOff>161925</xdr:rowOff>
    </xdr:from>
    <xdr:to>
      <xdr:col>2</xdr:col>
      <xdr:colOff>942975</xdr:colOff>
      <xdr:row>8</xdr:row>
      <xdr:rowOff>704850</xdr:rowOff>
    </xdr:to>
    <xdr:pic>
      <xdr:nvPicPr>
        <xdr:cNvPr id="1026" name="Picture 162" descr="rId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95450" y="9648825"/>
          <a:ext cx="657225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10</xdr:row>
      <xdr:rowOff>47625</xdr:rowOff>
    </xdr:from>
    <xdr:to>
      <xdr:col>2</xdr:col>
      <xdr:colOff>981075</xdr:colOff>
      <xdr:row>10</xdr:row>
      <xdr:rowOff>771525</xdr:rowOff>
    </xdr:to>
    <xdr:pic>
      <xdr:nvPicPr>
        <xdr:cNvPr id="1027" name="Picture 32" descr="rId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85900" y="11420475"/>
          <a:ext cx="90487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100011</xdr:colOff>
      <xdr:row>15</xdr:row>
      <xdr:rowOff>226218</xdr:rowOff>
    </xdr:from>
    <xdr:to>
      <xdr:col>2</xdr:col>
      <xdr:colOff>1252228</xdr:colOff>
      <xdr:row>15</xdr:row>
      <xdr:rowOff>940593</xdr:rowOff>
    </xdr:to>
    <xdr:pic>
      <xdr:nvPicPr>
        <xdr:cNvPr id="1028" name="Picture 8" descr="rId1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1151" t="29330" r="67056" b="52885"/>
        <a:stretch>
          <a:fillRect/>
        </a:stretch>
      </xdr:blipFill>
      <xdr:spPr bwMode="auto">
        <a:xfrm>
          <a:off x="1397792" y="15478124"/>
          <a:ext cx="1152217" cy="714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</xdr:colOff>
      <xdr:row>21</xdr:row>
      <xdr:rowOff>152400</xdr:rowOff>
    </xdr:from>
    <xdr:to>
      <xdr:col>2</xdr:col>
      <xdr:colOff>1009650</xdr:colOff>
      <xdr:row>21</xdr:row>
      <xdr:rowOff>847725</xdr:rowOff>
    </xdr:to>
    <xdr:pic>
      <xdr:nvPicPr>
        <xdr:cNvPr id="1029" name="Picture 1703" descr="rId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5450" y="22059900"/>
          <a:ext cx="723900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247650</xdr:colOff>
      <xdr:row>18</xdr:row>
      <xdr:rowOff>123825</xdr:rowOff>
    </xdr:from>
    <xdr:to>
      <xdr:col>2</xdr:col>
      <xdr:colOff>933450</xdr:colOff>
      <xdr:row>18</xdr:row>
      <xdr:rowOff>838200</xdr:rowOff>
    </xdr:to>
    <xdr:pic>
      <xdr:nvPicPr>
        <xdr:cNvPr id="1030" name="Picture 1715" descr="rId1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57350" y="19154775"/>
          <a:ext cx="685800" cy="714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114300</xdr:colOff>
      <xdr:row>26</xdr:row>
      <xdr:rowOff>114300</xdr:rowOff>
    </xdr:from>
    <xdr:to>
      <xdr:col>2</xdr:col>
      <xdr:colOff>1038225</xdr:colOff>
      <xdr:row>26</xdr:row>
      <xdr:rowOff>838200</xdr:rowOff>
    </xdr:to>
    <xdr:pic>
      <xdr:nvPicPr>
        <xdr:cNvPr id="1031" name="Picture 7" descr="rId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26679525"/>
          <a:ext cx="923925" cy="723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259557</xdr:colOff>
      <xdr:row>23</xdr:row>
      <xdr:rowOff>57150</xdr:rowOff>
    </xdr:from>
    <xdr:to>
      <xdr:col>2</xdr:col>
      <xdr:colOff>838367</xdr:colOff>
      <xdr:row>23</xdr:row>
      <xdr:rowOff>892969</xdr:rowOff>
    </xdr:to>
    <xdr:pic>
      <xdr:nvPicPr>
        <xdr:cNvPr id="1032" name="Picture 2211" descr="rId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4495" y="24345900"/>
          <a:ext cx="578810" cy="8358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107156</xdr:colOff>
      <xdr:row>37</xdr:row>
      <xdr:rowOff>107157</xdr:rowOff>
    </xdr:from>
    <xdr:to>
      <xdr:col>2</xdr:col>
      <xdr:colOff>916781</xdr:colOff>
      <xdr:row>37</xdr:row>
      <xdr:rowOff>797721</xdr:rowOff>
    </xdr:to>
    <xdr:pic>
      <xdr:nvPicPr>
        <xdr:cNvPr id="8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07281" y="36206907"/>
          <a:ext cx="809625" cy="6905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71438</xdr:colOff>
      <xdr:row>38</xdr:row>
      <xdr:rowOff>83344</xdr:rowOff>
    </xdr:from>
    <xdr:to>
      <xdr:col>2</xdr:col>
      <xdr:colOff>881063</xdr:colOff>
      <xdr:row>38</xdr:row>
      <xdr:rowOff>773908</xdr:rowOff>
    </xdr:to>
    <xdr:pic>
      <xdr:nvPicPr>
        <xdr:cNvPr id="9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1563" y="37040344"/>
          <a:ext cx="809625" cy="6905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49</xdr:row>
      <xdr:rowOff>83343</xdr:rowOff>
    </xdr:from>
    <xdr:to>
      <xdr:col>2</xdr:col>
      <xdr:colOff>1035843</xdr:colOff>
      <xdr:row>49</xdr:row>
      <xdr:rowOff>797719</xdr:rowOff>
    </xdr:to>
    <xdr:pic>
      <xdr:nvPicPr>
        <xdr:cNvPr id="91" name="Picture 20" descr="C:\Users\pcell_jasjeet\AppData\Local\Temp\Rar$DIa0.075\48-4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50241" t="79671" r="37338" b="9746"/>
        <a:stretch>
          <a:fillRect/>
        </a:stretch>
      </xdr:blipFill>
      <xdr:spPr bwMode="auto">
        <a:xfrm>
          <a:off x="1143000" y="48339374"/>
          <a:ext cx="892968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45243</xdr:colOff>
      <xdr:row>48</xdr:row>
      <xdr:rowOff>116681</xdr:rowOff>
    </xdr:from>
    <xdr:to>
      <xdr:col>2</xdr:col>
      <xdr:colOff>892968</xdr:colOff>
      <xdr:row>48</xdr:row>
      <xdr:rowOff>874447</xdr:rowOff>
    </xdr:to>
    <xdr:pic>
      <xdr:nvPicPr>
        <xdr:cNvPr id="9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5368" y="47348775"/>
          <a:ext cx="847725" cy="757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83342</xdr:colOff>
      <xdr:row>47</xdr:row>
      <xdr:rowOff>95250</xdr:rowOff>
    </xdr:from>
    <xdr:to>
      <xdr:col>2</xdr:col>
      <xdr:colOff>916779</xdr:colOff>
      <xdr:row>47</xdr:row>
      <xdr:rowOff>928687</xdr:rowOff>
    </xdr:to>
    <xdr:pic>
      <xdr:nvPicPr>
        <xdr:cNvPr id="93" name="Picture 51" descr="D:\Nagendra Jha\D Drive\TERRITORY\COUNTRY ASSIGNED\RUSSIA\ACTIVE CUSTOMER\MVT\ORDERS , LOT NO\LOT 7179\PDI\3\3\15 (5)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23785" t="29910" r="14404" b="22321"/>
        <a:stretch>
          <a:fillRect/>
        </a:stretch>
      </xdr:blipFill>
      <xdr:spPr bwMode="auto">
        <a:xfrm>
          <a:off x="1083467" y="46303406"/>
          <a:ext cx="833437" cy="833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245269</xdr:colOff>
      <xdr:row>53</xdr:row>
      <xdr:rowOff>140494</xdr:rowOff>
    </xdr:from>
    <xdr:to>
      <xdr:col>2</xdr:col>
      <xdr:colOff>1153583</xdr:colOff>
      <xdr:row>53</xdr:row>
      <xdr:rowOff>645583</xdr:rowOff>
    </xdr:to>
    <xdr:pic>
      <xdr:nvPicPr>
        <xdr:cNvPr id="94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78769" y="9627394"/>
          <a:ext cx="908314" cy="505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</xdr:colOff>
      <xdr:row>42</xdr:row>
      <xdr:rowOff>130968</xdr:rowOff>
    </xdr:from>
    <xdr:to>
      <xdr:col>2</xdr:col>
      <xdr:colOff>1166812</xdr:colOff>
      <xdr:row>42</xdr:row>
      <xdr:rowOff>1035843</xdr:rowOff>
    </xdr:to>
    <xdr:pic>
      <xdr:nvPicPr>
        <xdr:cNvPr id="95" name="Picture 78" descr="E:\catalogue Shanghai Suppliers\KENLI catalogue\kenli\s17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1006" t="47018" r="46381" b="41910"/>
        <a:stretch>
          <a:fillRect/>
        </a:stretch>
      </xdr:blipFill>
      <xdr:spPr bwMode="auto">
        <a:xfrm>
          <a:off x="1062037" y="41243249"/>
          <a:ext cx="11049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</xdr:colOff>
      <xdr:row>43</xdr:row>
      <xdr:rowOff>78580</xdr:rowOff>
    </xdr:from>
    <xdr:to>
      <xdr:col>2</xdr:col>
      <xdr:colOff>1154905</xdr:colOff>
      <xdr:row>43</xdr:row>
      <xdr:rowOff>1059655</xdr:rowOff>
    </xdr:to>
    <xdr:pic>
      <xdr:nvPicPr>
        <xdr:cNvPr id="96" name="Picture 79" descr="E:\catalogue Shanghai Suppliers\KENLI catalogue\kenli\s17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1006" t="47018" r="46381" b="41910"/>
        <a:stretch>
          <a:fillRect/>
        </a:stretch>
      </xdr:blipFill>
      <xdr:spPr bwMode="auto">
        <a:xfrm>
          <a:off x="1033462" y="42417205"/>
          <a:ext cx="1121568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311944</xdr:colOff>
      <xdr:row>54</xdr:row>
      <xdr:rowOff>85726</xdr:rowOff>
    </xdr:from>
    <xdr:to>
      <xdr:col>2</xdr:col>
      <xdr:colOff>1217083</xdr:colOff>
      <xdr:row>54</xdr:row>
      <xdr:rowOff>666750</xdr:rowOff>
    </xdr:to>
    <xdr:pic>
      <xdr:nvPicPr>
        <xdr:cNvPr id="97" name="Picture 215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45444" y="10391776"/>
          <a:ext cx="905139" cy="904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311943</xdr:colOff>
      <xdr:row>55</xdr:row>
      <xdr:rowOff>107157</xdr:rowOff>
    </xdr:from>
    <xdr:to>
      <xdr:col>2</xdr:col>
      <xdr:colOff>833437</xdr:colOff>
      <xdr:row>55</xdr:row>
      <xdr:rowOff>774183</xdr:rowOff>
    </xdr:to>
    <xdr:pic>
      <xdr:nvPicPr>
        <xdr:cNvPr id="98" name="Picture 23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12068" y="53435251"/>
          <a:ext cx="521494" cy="66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44</xdr:row>
      <xdr:rowOff>0</xdr:rowOff>
    </xdr:from>
    <xdr:to>
      <xdr:col>2</xdr:col>
      <xdr:colOff>609600</xdr:colOff>
      <xdr:row>44</xdr:row>
      <xdr:rowOff>0</xdr:rowOff>
    </xdr:to>
    <xdr:pic>
      <xdr:nvPicPr>
        <xdr:cNvPr id="9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85925" y="2552700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44</xdr:row>
      <xdr:rowOff>0</xdr:rowOff>
    </xdr:from>
    <xdr:to>
      <xdr:col>2</xdr:col>
      <xdr:colOff>609600</xdr:colOff>
      <xdr:row>44</xdr:row>
      <xdr:rowOff>0</xdr:rowOff>
    </xdr:to>
    <xdr:pic>
      <xdr:nvPicPr>
        <xdr:cNvPr id="10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85925" y="2552700"/>
          <a:ext cx="257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100013</xdr:colOff>
      <xdr:row>46</xdr:row>
      <xdr:rowOff>154784</xdr:rowOff>
    </xdr:from>
    <xdr:to>
      <xdr:col>2</xdr:col>
      <xdr:colOff>1059656</xdr:colOff>
      <xdr:row>46</xdr:row>
      <xdr:rowOff>702471</xdr:rowOff>
    </xdr:to>
    <xdr:pic>
      <xdr:nvPicPr>
        <xdr:cNvPr id="101" name="Picture 59" descr="C:\Users\pcell_jasjeet\AppData\Local\Microsoft\Windows\Temporary Internet Files\Content.Word\P2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26702" r="13089"/>
        <a:stretch>
          <a:fillRect/>
        </a:stretch>
      </xdr:blipFill>
      <xdr:spPr bwMode="auto">
        <a:xfrm rot="5400000">
          <a:off x="1306116" y="45133025"/>
          <a:ext cx="547687" cy="959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45</xdr:row>
      <xdr:rowOff>154781</xdr:rowOff>
    </xdr:from>
    <xdr:to>
      <xdr:col>2</xdr:col>
      <xdr:colOff>976003</xdr:colOff>
      <xdr:row>45</xdr:row>
      <xdr:rowOff>702469</xdr:rowOff>
    </xdr:to>
    <xdr:pic>
      <xdr:nvPicPr>
        <xdr:cNvPr id="102" name="Picture 50" descr="Freewheel Opener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47750" y="44457937"/>
          <a:ext cx="928378" cy="547688"/>
        </a:xfrm>
        <a:prstGeom prst="rect">
          <a:avLst/>
        </a:prstGeom>
      </xdr:spPr>
    </xdr:pic>
    <xdr:clientData/>
  </xdr:twoCellAnchor>
  <xdr:twoCellAnchor editAs="oneCell">
    <xdr:from>
      <xdr:col>2</xdr:col>
      <xdr:colOff>194469</xdr:colOff>
      <xdr:row>44</xdr:row>
      <xdr:rowOff>152136</xdr:rowOff>
    </xdr:from>
    <xdr:to>
      <xdr:col>2</xdr:col>
      <xdr:colOff>952499</xdr:colOff>
      <xdr:row>44</xdr:row>
      <xdr:rowOff>739699</xdr:rowOff>
    </xdr:to>
    <xdr:pic>
      <xdr:nvPicPr>
        <xdr:cNvPr id="103" name="Picture 51" descr="ERT-0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94594" y="43586136"/>
          <a:ext cx="758030" cy="587563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178595</xdr:colOff>
      <xdr:row>50</xdr:row>
      <xdr:rowOff>71437</xdr:rowOff>
    </xdr:from>
    <xdr:to>
      <xdr:col>2</xdr:col>
      <xdr:colOff>1107281</xdr:colOff>
      <xdr:row>50</xdr:row>
      <xdr:rowOff>766654</xdr:rowOff>
    </xdr:to>
    <xdr:pic>
      <xdr:nvPicPr>
        <xdr:cNvPr id="104" name="Picture 198" descr="00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583533" y="50518218"/>
          <a:ext cx="928686" cy="695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238126</xdr:colOff>
      <xdr:row>56</xdr:row>
      <xdr:rowOff>59530</xdr:rowOff>
    </xdr:from>
    <xdr:to>
      <xdr:col>2</xdr:col>
      <xdr:colOff>1095376</xdr:colOff>
      <xdr:row>56</xdr:row>
      <xdr:rowOff>772255</xdr:rowOff>
    </xdr:to>
    <xdr:pic>
      <xdr:nvPicPr>
        <xdr:cNvPr id="10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643064" y="55578374"/>
          <a:ext cx="857250" cy="71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264584</xdr:colOff>
      <xdr:row>52</xdr:row>
      <xdr:rowOff>74083</xdr:rowOff>
    </xdr:from>
    <xdr:to>
      <xdr:col>2</xdr:col>
      <xdr:colOff>1058334</xdr:colOff>
      <xdr:row>52</xdr:row>
      <xdr:rowOff>561335</xdr:rowOff>
    </xdr:to>
    <xdr:pic>
      <xdr:nvPicPr>
        <xdr:cNvPr id="106" name="Picture 170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98084" y="8970433"/>
          <a:ext cx="793750" cy="487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222250</xdr:colOff>
      <xdr:row>51</xdr:row>
      <xdr:rowOff>95250</xdr:rowOff>
    </xdr:from>
    <xdr:to>
      <xdr:col>2</xdr:col>
      <xdr:colOff>1016000</xdr:colOff>
      <xdr:row>51</xdr:row>
      <xdr:rowOff>582502</xdr:rowOff>
    </xdr:to>
    <xdr:pic>
      <xdr:nvPicPr>
        <xdr:cNvPr id="107" name="Picture 170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55750" y="8258175"/>
          <a:ext cx="793750" cy="487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CD/CLIENTS/A_Dominican%20Republic/SUSANA/2017-18/Trading%20Account%20348%20Items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Accepted Complete"/>
      <sheetName val="TA All"/>
      <sheetName val="Price Inquiry"/>
      <sheetName val="Exchange Rate"/>
      <sheetName val="Quote Shanghai"/>
      <sheetName val="Quote Tianjin"/>
      <sheetName val="TA Tianjin 348"/>
      <sheetName val="TA. Shanghai 348"/>
      <sheetName val="ACL Shanghai"/>
      <sheetName val="TA Tianjin"/>
      <sheetName val="TA. Shangh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abSelected="1" zoomScale="80" zoomScaleNormal="80" zoomScaleSheetLayoutView="80" workbookViewId="0">
      <selection activeCell="G4" sqref="G4"/>
    </sheetView>
  </sheetViews>
  <sheetFormatPr defaultRowHeight="15"/>
  <cols>
    <col min="1" max="1" width="5.42578125" style="64" customWidth="1"/>
    <col min="2" max="2" width="14.140625" style="65" customWidth="1"/>
    <col min="3" max="3" width="19.85546875" style="62" customWidth="1"/>
    <col min="4" max="4" width="48.140625" style="62" customWidth="1"/>
    <col min="5" max="5" width="49.7109375" style="62" customWidth="1"/>
    <col min="6" max="6" width="12.7109375" style="65" customWidth="1"/>
    <col min="7" max="7" width="11.7109375" style="62" customWidth="1"/>
    <col min="8" max="8" width="8" style="64" customWidth="1"/>
    <col min="9" max="9" width="14.140625" style="65" customWidth="1"/>
    <col min="10" max="10" width="8" style="64" customWidth="1"/>
    <col min="11" max="11" width="9.140625" style="62"/>
    <col min="12" max="12" width="10.7109375" style="62" customWidth="1"/>
    <col min="13" max="13" width="10.5703125" style="62" customWidth="1"/>
    <col min="14" max="14" width="10.7109375" style="62" customWidth="1"/>
    <col min="15" max="16384" width="9.140625" style="62"/>
  </cols>
  <sheetData>
    <row r="1" spans="1:16" ht="123" customHeight="1" thickBot="1">
      <c r="A1" s="92" t="s">
        <v>209</v>
      </c>
      <c r="B1" s="93"/>
      <c r="C1" s="93"/>
      <c r="D1" s="93"/>
      <c r="E1" s="93"/>
      <c r="F1" s="93"/>
      <c r="G1" s="93"/>
      <c r="H1" s="94"/>
    </row>
    <row r="2" spans="1:16" s="37" customFormat="1" ht="63.75" customHeight="1" thickBot="1">
      <c r="A2" s="76" t="s">
        <v>100</v>
      </c>
      <c r="B2" s="39" t="s">
        <v>101</v>
      </c>
      <c r="C2" s="39" t="s">
        <v>102</v>
      </c>
      <c r="D2" s="39" t="s">
        <v>103</v>
      </c>
      <c r="E2" s="39" t="s">
        <v>104</v>
      </c>
      <c r="F2" s="39" t="s">
        <v>121</v>
      </c>
      <c r="G2" s="39" t="s">
        <v>105</v>
      </c>
      <c r="H2" s="41" t="s">
        <v>107</v>
      </c>
      <c r="I2" s="40" t="s">
        <v>106</v>
      </c>
      <c r="J2" s="39" t="s">
        <v>108</v>
      </c>
      <c r="K2" s="39" t="s">
        <v>109</v>
      </c>
      <c r="L2" s="39" t="s">
        <v>110</v>
      </c>
      <c r="M2" s="39" t="s">
        <v>111</v>
      </c>
      <c r="N2" s="39" t="s">
        <v>112</v>
      </c>
      <c r="O2" s="39" t="s">
        <v>113</v>
      </c>
      <c r="P2" s="41" t="s">
        <v>114</v>
      </c>
    </row>
    <row r="3" spans="1:16" s="38" customFormat="1" ht="90" customHeight="1">
      <c r="A3" s="77">
        <v>1</v>
      </c>
      <c r="B3" s="78" t="s">
        <v>11</v>
      </c>
      <c r="C3" s="79"/>
      <c r="D3" s="79" t="s">
        <v>12</v>
      </c>
      <c r="E3" s="79" t="s">
        <v>117</v>
      </c>
      <c r="F3" s="78">
        <v>3.24</v>
      </c>
      <c r="G3" s="80" t="s">
        <v>119</v>
      </c>
      <c r="H3" s="81">
        <v>0</v>
      </c>
      <c r="I3" s="78" t="s">
        <v>116</v>
      </c>
      <c r="J3" s="78" t="s">
        <v>115</v>
      </c>
      <c r="K3" s="82">
        <v>18.5</v>
      </c>
      <c r="L3" s="82">
        <v>1.9199999999999998E-2</v>
      </c>
      <c r="M3" s="83">
        <v>20</v>
      </c>
      <c r="N3" s="84">
        <f>H3/M3</f>
        <v>0</v>
      </c>
      <c r="O3" s="84">
        <f t="shared" ref="O3:O34" si="0">K3/M3*H3</f>
        <v>0</v>
      </c>
      <c r="P3" s="85">
        <f t="shared" ref="P3:P34" si="1">L3/M3*H3</f>
        <v>0</v>
      </c>
    </row>
    <row r="4" spans="1:16" s="38" customFormat="1" ht="88.5" customHeight="1">
      <c r="A4" s="19">
        <v>2</v>
      </c>
      <c r="B4" s="5" t="s">
        <v>11</v>
      </c>
      <c r="C4" s="20"/>
      <c r="D4" s="20" t="s">
        <v>13</v>
      </c>
      <c r="E4" s="20" t="s">
        <v>118</v>
      </c>
      <c r="F4" s="5">
        <v>3.07</v>
      </c>
      <c r="G4" s="68" t="s">
        <v>180</v>
      </c>
      <c r="H4" s="67">
        <v>0</v>
      </c>
      <c r="I4" s="5" t="s">
        <v>88</v>
      </c>
      <c r="J4" s="5" t="s">
        <v>87</v>
      </c>
      <c r="K4" s="11">
        <v>18.5</v>
      </c>
      <c r="L4" s="11">
        <v>1.9199999999999998E-2</v>
      </c>
      <c r="M4" s="8">
        <v>20</v>
      </c>
      <c r="N4" s="42">
        <f t="shared" ref="N3:N34" si="2">H4/M4</f>
        <v>0</v>
      </c>
      <c r="O4" s="42">
        <f t="shared" si="0"/>
        <v>0</v>
      </c>
      <c r="P4" s="43">
        <f t="shared" si="1"/>
        <v>0</v>
      </c>
    </row>
    <row r="5" spans="1:16" s="38" customFormat="1" ht="84" customHeight="1">
      <c r="A5" s="19">
        <v>3</v>
      </c>
      <c r="B5" s="5" t="s">
        <v>14</v>
      </c>
      <c r="C5" s="20"/>
      <c r="D5" s="20" t="s">
        <v>15</v>
      </c>
      <c r="E5" s="20" t="s">
        <v>122</v>
      </c>
      <c r="F5" s="5">
        <v>2.5</v>
      </c>
      <c r="G5" s="68" t="s">
        <v>120</v>
      </c>
      <c r="H5" s="67">
        <v>0</v>
      </c>
      <c r="I5" s="5" t="s">
        <v>2</v>
      </c>
      <c r="J5" s="5" t="s">
        <v>1</v>
      </c>
      <c r="K5" s="11">
        <v>18.5</v>
      </c>
      <c r="L5" s="11">
        <v>1.9199999999999998E-2</v>
      </c>
      <c r="M5" s="8">
        <v>20</v>
      </c>
      <c r="N5" s="42">
        <f t="shared" si="2"/>
        <v>0</v>
      </c>
      <c r="O5" s="42">
        <f t="shared" si="0"/>
        <v>0</v>
      </c>
      <c r="P5" s="43">
        <f t="shared" si="1"/>
        <v>0</v>
      </c>
    </row>
    <row r="6" spans="1:16" s="38" customFormat="1" ht="86.25" customHeight="1">
      <c r="A6" s="19">
        <v>4</v>
      </c>
      <c r="B6" s="5" t="s">
        <v>16</v>
      </c>
      <c r="C6" s="20"/>
      <c r="D6" s="20" t="s">
        <v>179</v>
      </c>
      <c r="E6" s="20" t="s">
        <v>173</v>
      </c>
      <c r="F6" s="5">
        <v>3.01</v>
      </c>
      <c r="G6" s="20"/>
      <c r="H6" s="67">
        <v>0</v>
      </c>
      <c r="I6" s="5" t="s">
        <v>2</v>
      </c>
      <c r="J6" s="5" t="s">
        <v>1</v>
      </c>
      <c r="K6" s="11">
        <v>18.5</v>
      </c>
      <c r="L6" s="11">
        <v>1.9199999999999998E-2</v>
      </c>
      <c r="M6" s="8">
        <v>20</v>
      </c>
      <c r="N6" s="42">
        <f t="shared" si="2"/>
        <v>0</v>
      </c>
      <c r="O6" s="42">
        <f t="shared" si="0"/>
        <v>0</v>
      </c>
      <c r="P6" s="43">
        <f t="shared" si="1"/>
        <v>0</v>
      </c>
    </row>
    <row r="7" spans="1:16" s="38" customFormat="1" ht="74.25" customHeight="1">
      <c r="A7" s="19">
        <v>5</v>
      </c>
      <c r="B7" s="5" t="s">
        <v>16</v>
      </c>
      <c r="C7" s="20"/>
      <c r="D7" s="20" t="s">
        <v>17</v>
      </c>
      <c r="E7" s="20" t="s">
        <v>181</v>
      </c>
      <c r="F7" s="5">
        <v>3.02</v>
      </c>
      <c r="G7" s="20"/>
      <c r="H7" s="67">
        <v>0</v>
      </c>
      <c r="I7" s="5" t="s">
        <v>2</v>
      </c>
      <c r="J7" s="5" t="s">
        <v>1</v>
      </c>
      <c r="K7" s="11">
        <v>18.5</v>
      </c>
      <c r="L7" s="11">
        <v>1.9199999999999998E-2</v>
      </c>
      <c r="M7" s="8">
        <v>20</v>
      </c>
      <c r="N7" s="42">
        <f t="shared" si="2"/>
        <v>0</v>
      </c>
      <c r="O7" s="42">
        <f t="shared" si="0"/>
        <v>0</v>
      </c>
      <c r="P7" s="43">
        <f t="shared" si="1"/>
        <v>0</v>
      </c>
    </row>
    <row r="8" spans="1:16" s="38" customFormat="1" ht="74.25" customHeight="1">
      <c r="A8" s="19">
        <v>6</v>
      </c>
      <c r="B8" s="5" t="s">
        <v>16</v>
      </c>
      <c r="C8" s="20"/>
      <c r="D8" s="20" t="s">
        <v>18</v>
      </c>
      <c r="E8" s="20" t="s">
        <v>181</v>
      </c>
      <c r="F8" s="5">
        <v>3.1</v>
      </c>
      <c r="G8" s="20"/>
      <c r="H8" s="67">
        <v>0</v>
      </c>
      <c r="I8" s="5" t="s">
        <v>2</v>
      </c>
      <c r="J8" s="5" t="s">
        <v>1</v>
      </c>
      <c r="K8" s="11">
        <v>18.5</v>
      </c>
      <c r="L8" s="11">
        <v>1.9199999999999998E-2</v>
      </c>
      <c r="M8" s="8">
        <v>20</v>
      </c>
      <c r="N8" s="42">
        <f t="shared" si="2"/>
        <v>0</v>
      </c>
      <c r="O8" s="42">
        <f t="shared" si="0"/>
        <v>0</v>
      </c>
      <c r="P8" s="43">
        <f t="shared" si="1"/>
        <v>0</v>
      </c>
    </row>
    <row r="9" spans="1:16" s="38" customFormat="1" ht="74.25" customHeight="1">
      <c r="A9" s="19">
        <v>7</v>
      </c>
      <c r="B9" s="5" t="s">
        <v>19</v>
      </c>
      <c r="C9" s="20"/>
      <c r="D9" s="20" t="s">
        <v>20</v>
      </c>
      <c r="E9" s="20" t="s">
        <v>172</v>
      </c>
      <c r="F9" s="5">
        <v>1.99</v>
      </c>
      <c r="G9" s="20">
        <v>64015</v>
      </c>
      <c r="H9" s="67">
        <v>0</v>
      </c>
      <c r="I9" s="5" t="s">
        <v>89</v>
      </c>
      <c r="J9" s="5" t="s">
        <v>87</v>
      </c>
      <c r="K9" s="11">
        <v>23</v>
      </c>
      <c r="L9" s="11">
        <v>9.7430000000000003E-2</v>
      </c>
      <c r="M9" s="8">
        <v>30</v>
      </c>
      <c r="N9" s="42">
        <f t="shared" si="2"/>
        <v>0</v>
      </c>
      <c r="O9" s="42">
        <f t="shared" si="0"/>
        <v>0</v>
      </c>
      <c r="P9" s="43">
        <f t="shared" si="1"/>
        <v>0</v>
      </c>
    </row>
    <row r="10" spans="1:16" s="38" customFormat="1" ht="74.25" customHeight="1">
      <c r="A10" s="19">
        <v>8</v>
      </c>
      <c r="B10" s="5" t="s">
        <v>21</v>
      </c>
      <c r="C10" s="20"/>
      <c r="D10" s="20" t="s">
        <v>22</v>
      </c>
      <c r="E10" s="20" t="s">
        <v>129</v>
      </c>
      <c r="F10" s="5">
        <v>3.32</v>
      </c>
      <c r="G10" s="20">
        <v>13006</v>
      </c>
      <c r="H10" s="67">
        <v>0</v>
      </c>
      <c r="I10" s="5" t="s">
        <v>90</v>
      </c>
      <c r="J10" s="5" t="s">
        <v>87</v>
      </c>
      <c r="K10" s="11">
        <v>17</v>
      </c>
      <c r="L10" s="11">
        <v>0.12240000000000001</v>
      </c>
      <c r="M10" s="8">
        <v>20</v>
      </c>
      <c r="N10" s="42">
        <f t="shared" si="2"/>
        <v>0</v>
      </c>
      <c r="O10" s="42">
        <f t="shared" si="0"/>
        <v>0</v>
      </c>
      <c r="P10" s="43">
        <f t="shared" si="1"/>
        <v>0</v>
      </c>
    </row>
    <row r="11" spans="1:16" s="38" customFormat="1" ht="74.25" customHeight="1">
      <c r="A11" s="19">
        <v>9</v>
      </c>
      <c r="B11" s="5" t="s">
        <v>23</v>
      </c>
      <c r="C11" s="20"/>
      <c r="D11" s="20" t="s">
        <v>24</v>
      </c>
      <c r="E11" s="20" t="s">
        <v>130</v>
      </c>
      <c r="F11" s="5">
        <v>2.27</v>
      </c>
      <c r="G11" s="20" t="s">
        <v>182</v>
      </c>
      <c r="H11" s="67">
        <v>0</v>
      </c>
      <c r="I11" s="5" t="s">
        <v>90</v>
      </c>
      <c r="J11" s="5" t="s">
        <v>87</v>
      </c>
      <c r="K11" s="11">
        <v>20.5</v>
      </c>
      <c r="L11" s="11">
        <v>0.109</v>
      </c>
      <c r="M11" s="8">
        <v>30</v>
      </c>
      <c r="N11" s="42">
        <f t="shared" si="2"/>
        <v>0</v>
      </c>
      <c r="O11" s="42">
        <f t="shared" si="0"/>
        <v>0</v>
      </c>
      <c r="P11" s="43">
        <f t="shared" si="1"/>
        <v>0</v>
      </c>
    </row>
    <row r="12" spans="1:16" s="38" customFormat="1" ht="74.25" customHeight="1">
      <c r="A12" s="19">
        <v>10</v>
      </c>
      <c r="B12" s="6" t="s">
        <v>25</v>
      </c>
      <c r="C12" s="21"/>
      <c r="D12" s="20" t="s">
        <v>26</v>
      </c>
      <c r="E12" s="20" t="s">
        <v>131</v>
      </c>
      <c r="F12" s="5" t="s">
        <v>176</v>
      </c>
      <c r="G12" s="20">
        <v>13002</v>
      </c>
      <c r="H12" s="67">
        <v>0</v>
      </c>
      <c r="I12" s="6" t="s">
        <v>88</v>
      </c>
      <c r="J12" s="5" t="s">
        <v>87</v>
      </c>
      <c r="K12" s="11">
        <v>17</v>
      </c>
      <c r="L12" s="11">
        <v>0.12240000000000001</v>
      </c>
      <c r="M12" s="8">
        <v>20</v>
      </c>
      <c r="N12" s="42">
        <f t="shared" si="2"/>
        <v>0</v>
      </c>
      <c r="O12" s="42">
        <f t="shared" si="0"/>
        <v>0</v>
      </c>
      <c r="P12" s="43">
        <f t="shared" si="1"/>
        <v>0</v>
      </c>
    </row>
    <row r="13" spans="1:16" s="44" customFormat="1" ht="72.75" customHeight="1">
      <c r="A13" s="19">
        <v>11</v>
      </c>
      <c r="B13" s="6" t="s">
        <v>27</v>
      </c>
      <c r="C13" s="21"/>
      <c r="D13" s="20" t="s">
        <v>125</v>
      </c>
      <c r="E13" s="20" t="s">
        <v>128</v>
      </c>
      <c r="F13" s="5">
        <v>2.93</v>
      </c>
      <c r="G13" s="20">
        <v>13036</v>
      </c>
      <c r="H13" s="67">
        <v>0</v>
      </c>
      <c r="I13" s="6" t="s">
        <v>90</v>
      </c>
      <c r="J13" s="5" t="s">
        <v>87</v>
      </c>
      <c r="K13" s="11">
        <v>17</v>
      </c>
      <c r="L13" s="11">
        <v>0.12240000000000001</v>
      </c>
      <c r="M13" s="8">
        <v>20</v>
      </c>
      <c r="N13" s="42">
        <f t="shared" si="2"/>
        <v>0</v>
      </c>
      <c r="O13" s="42">
        <f t="shared" si="0"/>
        <v>0</v>
      </c>
      <c r="P13" s="43">
        <f t="shared" si="1"/>
        <v>0</v>
      </c>
    </row>
    <row r="14" spans="1:16" s="38" customFormat="1" ht="74.25" customHeight="1">
      <c r="A14" s="19">
        <v>12</v>
      </c>
      <c r="B14" s="6" t="s">
        <v>28</v>
      </c>
      <c r="C14" s="21"/>
      <c r="D14" s="20" t="s">
        <v>126</v>
      </c>
      <c r="E14" s="20" t="s">
        <v>128</v>
      </c>
      <c r="F14" s="5">
        <v>3.03</v>
      </c>
      <c r="G14" s="20">
        <v>13003</v>
      </c>
      <c r="H14" s="67">
        <v>0</v>
      </c>
      <c r="I14" s="6" t="s">
        <v>90</v>
      </c>
      <c r="J14" s="5" t="s">
        <v>87</v>
      </c>
      <c r="K14" s="11">
        <v>17</v>
      </c>
      <c r="L14" s="11">
        <v>0.12240000000000001</v>
      </c>
      <c r="M14" s="8">
        <v>20</v>
      </c>
      <c r="N14" s="42">
        <f t="shared" si="2"/>
        <v>0</v>
      </c>
      <c r="O14" s="42">
        <f t="shared" si="0"/>
        <v>0</v>
      </c>
      <c r="P14" s="43">
        <f t="shared" si="1"/>
        <v>0</v>
      </c>
    </row>
    <row r="15" spans="1:16" s="38" customFormat="1" ht="74.25" customHeight="1">
      <c r="A15" s="19">
        <v>13</v>
      </c>
      <c r="B15" s="6" t="s">
        <v>29</v>
      </c>
      <c r="C15" s="21"/>
      <c r="D15" s="20" t="s">
        <v>127</v>
      </c>
      <c r="E15" s="20" t="s">
        <v>128</v>
      </c>
      <c r="F15" s="5">
        <v>2.96</v>
      </c>
      <c r="G15" s="20">
        <v>13037</v>
      </c>
      <c r="H15" s="67">
        <v>0</v>
      </c>
      <c r="I15" s="6" t="s">
        <v>90</v>
      </c>
      <c r="J15" s="5" t="s">
        <v>87</v>
      </c>
      <c r="K15" s="11">
        <v>17</v>
      </c>
      <c r="L15" s="11">
        <v>0.12240000000000001</v>
      </c>
      <c r="M15" s="8">
        <v>20</v>
      </c>
      <c r="N15" s="42">
        <f t="shared" si="2"/>
        <v>0</v>
      </c>
      <c r="O15" s="42">
        <f t="shared" si="0"/>
        <v>0</v>
      </c>
      <c r="P15" s="43">
        <f t="shared" si="1"/>
        <v>0</v>
      </c>
    </row>
    <row r="16" spans="1:16" s="45" customFormat="1" ht="84.75" customHeight="1">
      <c r="A16" s="19">
        <v>14</v>
      </c>
      <c r="B16" s="7" t="s">
        <v>178</v>
      </c>
      <c r="C16" s="22"/>
      <c r="D16" s="20" t="s">
        <v>30</v>
      </c>
      <c r="E16" s="20" t="s">
        <v>134</v>
      </c>
      <c r="F16" s="5">
        <v>3.5</v>
      </c>
      <c r="G16" s="68" t="s">
        <v>206</v>
      </c>
      <c r="H16" s="67">
        <v>0</v>
      </c>
      <c r="I16" s="1" t="s">
        <v>2</v>
      </c>
      <c r="J16" s="5" t="s">
        <v>87</v>
      </c>
      <c r="K16" s="12">
        <v>17.5</v>
      </c>
      <c r="L16" s="12">
        <v>1.8499999999999999E-2</v>
      </c>
      <c r="M16" s="13">
        <v>20</v>
      </c>
      <c r="N16" s="42">
        <f t="shared" si="2"/>
        <v>0</v>
      </c>
      <c r="O16" s="42">
        <f t="shared" si="0"/>
        <v>0</v>
      </c>
      <c r="P16" s="43">
        <f t="shared" si="1"/>
        <v>0</v>
      </c>
    </row>
    <row r="17" spans="1:16" s="38" customFormat="1" ht="74.25" customHeight="1">
      <c r="A17" s="19">
        <v>15</v>
      </c>
      <c r="B17" s="6" t="s">
        <v>31</v>
      </c>
      <c r="C17" s="22"/>
      <c r="D17" s="20" t="s">
        <v>32</v>
      </c>
      <c r="E17" s="20" t="s">
        <v>132</v>
      </c>
      <c r="F17" s="5">
        <v>0.76</v>
      </c>
      <c r="G17" s="68" t="s">
        <v>183</v>
      </c>
      <c r="H17" s="67">
        <v>0</v>
      </c>
      <c r="I17" s="1" t="s">
        <v>2</v>
      </c>
      <c r="J17" s="5" t="s">
        <v>87</v>
      </c>
      <c r="K17" s="11">
        <v>24.5</v>
      </c>
      <c r="L17" s="11">
        <v>2.1100000000000001E-2</v>
      </c>
      <c r="M17" s="8">
        <v>100</v>
      </c>
      <c r="N17" s="42">
        <f t="shared" si="2"/>
        <v>0</v>
      </c>
      <c r="O17" s="42">
        <f t="shared" si="0"/>
        <v>0</v>
      </c>
      <c r="P17" s="43">
        <f t="shared" si="1"/>
        <v>0</v>
      </c>
    </row>
    <row r="18" spans="1:16" s="38" customFormat="1" ht="74.25" customHeight="1">
      <c r="A18" s="19">
        <v>16</v>
      </c>
      <c r="B18" s="6" t="s">
        <v>31</v>
      </c>
      <c r="C18" s="22"/>
      <c r="D18" s="20" t="s">
        <v>33</v>
      </c>
      <c r="E18" s="20" t="s">
        <v>133</v>
      </c>
      <c r="F18" s="5">
        <v>0.91</v>
      </c>
      <c r="G18" s="68" t="s">
        <v>184</v>
      </c>
      <c r="H18" s="67">
        <v>0</v>
      </c>
      <c r="I18" s="1" t="s">
        <v>2</v>
      </c>
      <c r="J18" s="5" t="s">
        <v>87</v>
      </c>
      <c r="K18" s="11">
        <v>24.5</v>
      </c>
      <c r="L18" s="11">
        <v>2.1100000000000001E-2</v>
      </c>
      <c r="M18" s="8">
        <v>100</v>
      </c>
      <c r="N18" s="42">
        <f t="shared" si="2"/>
        <v>0</v>
      </c>
      <c r="O18" s="42">
        <f t="shared" si="0"/>
        <v>0</v>
      </c>
      <c r="P18" s="43">
        <f t="shared" si="1"/>
        <v>0</v>
      </c>
    </row>
    <row r="19" spans="1:16" s="38" customFormat="1" ht="74.25" customHeight="1">
      <c r="A19" s="19">
        <v>17</v>
      </c>
      <c r="B19" s="7" t="s">
        <v>34</v>
      </c>
      <c r="C19" s="22"/>
      <c r="D19" s="20" t="s">
        <v>35</v>
      </c>
      <c r="E19" s="20" t="s">
        <v>135</v>
      </c>
      <c r="F19" s="5">
        <v>7.0000000000000007E-2</v>
      </c>
      <c r="G19" s="20">
        <v>25048</v>
      </c>
      <c r="H19" s="67">
        <v>0</v>
      </c>
      <c r="I19" s="1" t="s">
        <v>91</v>
      </c>
      <c r="J19" s="34" t="s">
        <v>3</v>
      </c>
      <c r="K19" s="11">
        <v>17.5</v>
      </c>
      <c r="L19" s="11">
        <v>0.17499999999999999</v>
      </c>
      <c r="M19" s="8">
        <v>1000</v>
      </c>
      <c r="N19" s="42">
        <f t="shared" si="2"/>
        <v>0</v>
      </c>
      <c r="O19" s="42">
        <f t="shared" si="0"/>
        <v>0</v>
      </c>
      <c r="P19" s="43">
        <f t="shared" si="1"/>
        <v>0</v>
      </c>
    </row>
    <row r="20" spans="1:16" s="45" customFormat="1" ht="78" customHeight="1">
      <c r="A20" s="19">
        <v>18</v>
      </c>
      <c r="B20" s="7" t="s">
        <v>36</v>
      </c>
      <c r="C20" s="22"/>
      <c r="D20" s="20" t="s">
        <v>37</v>
      </c>
      <c r="E20" s="20" t="s">
        <v>175</v>
      </c>
      <c r="F20" s="5">
        <v>7.0000000000000007E-2</v>
      </c>
      <c r="G20" s="20">
        <v>25046</v>
      </c>
      <c r="H20" s="67">
        <v>0</v>
      </c>
      <c r="I20" s="1" t="s">
        <v>0</v>
      </c>
      <c r="J20" s="34" t="s">
        <v>3</v>
      </c>
      <c r="K20" s="11">
        <v>17.5</v>
      </c>
      <c r="L20" s="11">
        <v>0.17499999999999999</v>
      </c>
      <c r="M20" s="8">
        <v>1000</v>
      </c>
      <c r="N20" s="42">
        <f t="shared" si="2"/>
        <v>0</v>
      </c>
      <c r="O20" s="42">
        <f t="shared" si="0"/>
        <v>0</v>
      </c>
      <c r="P20" s="43">
        <f t="shared" si="1"/>
        <v>0</v>
      </c>
    </row>
    <row r="21" spans="1:16" s="38" customFormat="1" ht="74.25" customHeight="1">
      <c r="A21" s="19">
        <v>19</v>
      </c>
      <c r="B21" s="9" t="s">
        <v>9</v>
      </c>
      <c r="C21" s="23"/>
      <c r="D21" s="20" t="s">
        <v>38</v>
      </c>
      <c r="E21" s="20" t="s">
        <v>137</v>
      </c>
      <c r="F21" s="5">
        <v>5.2</v>
      </c>
      <c r="G21" s="20" t="s">
        <v>185</v>
      </c>
      <c r="H21" s="67">
        <v>0</v>
      </c>
      <c r="I21" s="9" t="s">
        <v>0</v>
      </c>
      <c r="J21" s="35" t="s">
        <v>123</v>
      </c>
      <c r="K21" s="11">
        <v>6.95</v>
      </c>
      <c r="L21" s="11">
        <v>8.4000000000000005E-2</v>
      </c>
      <c r="M21" s="8">
        <v>5</v>
      </c>
      <c r="N21" s="42">
        <f t="shared" si="2"/>
        <v>0</v>
      </c>
      <c r="O21" s="42">
        <f t="shared" si="0"/>
        <v>0</v>
      </c>
      <c r="P21" s="43">
        <f t="shared" si="1"/>
        <v>0</v>
      </c>
    </row>
    <row r="22" spans="1:16" s="38" customFormat="1" ht="74.25" customHeight="1">
      <c r="A22" s="19">
        <v>20</v>
      </c>
      <c r="B22" s="9" t="s">
        <v>9</v>
      </c>
      <c r="C22" s="23"/>
      <c r="D22" s="20" t="s">
        <v>39</v>
      </c>
      <c r="E22" s="20" t="s">
        <v>138</v>
      </c>
      <c r="F22" s="5">
        <v>6.33</v>
      </c>
      <c r="G22" s="20" t="s">
        <v>186</v>
      </c>
      <c r="H22" s="67">
        <v>0</v>
      </c>
      <c r="I22" s="9" t="s">
        <v>0</v>
      </c>
      <c r="J22" s="35" t="s">
        <v>123</v>
      </c>
      <c r="K22" s="11">
        <v>6.95</v>
      </c>
      <c r="L22" s="11">
        <v>8.4000000000000005E-2</v>
      </c>
      <c r="M22" s="8">
        <v>5</v>
      </c>
      <c r="N22" s="42">
        <f t="shared" si="2"/>
        <v>0</v>
      </c>
      <c r="O22" s="42">
        <f t="shared" si="0"/>
        <v>0</v>
      </c>
      <c r="P22" s="43">
        <f t="shared" si="1"/>
        <v>0</v>
      </c>
    </row>
    <row r="23" spans="1:16" s="44" customFormat="1" ht="72.75" customHeight="1">
      <c r="A23" s="19">
        <v>21</v>
      </c>
      <c r="B23" s="9" t="s">
        <v>9</v>
      </c>
      <c r="C23" s="23"/>
      <c r="D23" s="20" t="s">
        <v>40</v>
      </c>
      <c r="E23" s="20" t="s">
        <v>136</v>
      </c>
      <c r="F23" s="5">
        <v>5.89</v>
      </c>
      <c r="G23" s="68" t="s">
        <v>187</v>
      </c>
      <c r="H23" s="67">
        <v>0</v>
      </c>
      <c r="I23" s="9" t="s">
        <v>0</v>
      </c>
      <c r="J23" s="35" t="s">
        <v>123</v>
      </c>
      <c r="K23" s="11">
        <v>6.95</v>
      </c>
      <c r="L23" s="11">
        <v>8.4000000000000005E-2</v>
      </c>
      <c r="M23" s="8">
        <v>5</v>
      </c>
      <c r="N23" s="42">
        <f t="shared" si="2"/>
        <v>0</v>
      </c>
      <c r="O23" s="42">
        <f t="shared" si="0"/>
        <v>0</v>
      </c>
      <c r="P23" s="43">
        <f t="shared" si="1"/>
        <v>0</v>
      </c>
    </row>
    <row r="24" spans="1:16" s="38" customFormat="1" ht="74.25" customHeight="1">
      <c r="A24" s="19">
        <v>22</v>
      </c>
      <c r="B24" s="9" t="s">
        <v>41</v>
      </c>
      <c r="C24" s="22"/>
      <c r="D24" s="20" t="s">
        <v>42</v>
      </c>
      <c r="E24" s="20" t="s">
        <v>139</v>
      </c>
      <c r="F24" s="5" t="s">
        <v>176</v>
      </c>
      <c r="G24" s="68" t="s">
        <v>188</v>
      </c>
      <c r="H24" s="67">
        <v>0</v>
      </c>
      <c r="I24" s="1" t="s">
        <v>0</v>
      </c>
      <c r="J24" s="35" t="s">
        <v>3</v>
      </c>
      <c r="K24" s="11">
        <v>17.5</v>
      </c>
      <c r="L24" s="11">
        <v>1.0800000000000001E-2</v>
      </c>
      <c r="M24" s="8">
        <v>100</v>
      </c>
      <c r="N24" s="42">
        <f t="shared" si="2"/>
        <v>0</v>
      </c>
      <c r="O24" s="42">
        <f t="shared" si="0"/>
        <v>0</v>
      </c>
      <c r="P24" s="43">
        <f t="shared" si="1"/>
        <v>0</v>
      </c>
    </row>
    <row r="25" spans="1:16" s="44" customFormat="1" ht="72.75" customHeight="1">
      <c r="A25" s="19">
        <v>23</v>
      </c>
      <c r="B25" s="5" t="s">
        <v>43</v>
      </c>
      <c r="C25" s="22"/>
      <c r="D25" s="20" t="s">
        <v>44</v>
      </c>
      <c r="E25" s="20" t="s">
        <v>142</v>
      </c>
      <c r="F25" s="5">
        <v>2.58</v>
      </c>
      <c r="G25" s="68"/>
      <c r="H25" s="67">
        <v>0</v>
      </c>
      <c r="I25" s="1" t="s">
        <v>6</v>
      </c>
      <c r="J25" s="5" t="s">
        <v>124</v>
      </c>
      <c r="K25" s="11">
        <v>29.5</v>
      </c>
      <c r="L25" s="11">
        <v>1E-3</v>
      </c>
      <c r="M25" s="8">
        <v>15</v>
      </c>
      <c r="N25" s="42">
        <f t="shared" si="2"/>
        <v>0</v>
      </c>
      <c r="O25" s="42">
        <f t="shared" si="0"/>
        <v>0</v>
      </c>
      <c r="P25" s="43">
        <f t="shared" si="1"/>
        <v>0</v>
      </c>
    </row>
    <row r="26" spans="1:16" s="44" customFormat="1" ht="72.75" customHeight="1">
      <c r="A26" s="19">
        <v>24</v>
      </c>
      <c r="B26" s="5" t="s">
        <v>43</v>
      </c>
      <c r="C26" s="22"/>
      <c r="D26" s="20" t="s">
        <v>45</v>
      </c>
      <c r="E26" s="20" t="s">
        <v>141</v>
      </c>
      <c r="F26" s="5">
        <v>2.58</v>
      </c>
      <c r="G26" s="68" t="s">
        <v>189</v>
      </c>
      <c r="H26" s="67">
        <v>0</v>
      </c>
      <c r="I26" s="1" t="s">
        <v>6</v>
      </c>
      <c r="J26" s="5" t="s">
        <v>124</v>
      </c>
      <c r="K26" s="11">
        <v>29.5</v>
      </c>
      <c r="L26" s="11">
        <v>1E-3</v>
      </c>
      <c r="M26" s="8">
        <v>15</v>
      </c>
      <c r="N26" s="42">
        <f t="shared" si="2"/>
        <v>0</v>
      </c>
      <c r="O26" s="42">
        <f t="shared" si="0"/>
        <v>0</v>
      </c>
      <c r="P26" s="43">
        <f t="shared" si="1"/>
        <v>0</v>
      </c>
    </row>
    <row r="27" spans="1:16" s="46" customFormat="1" ht="80.25" customHeight="1">
      <c r="A27" s="19">
        <v>25</v>
      </c>
      <c r="B27" s="5" t="s">
        <v>43</v>
      </c>
      <c r="C27" s="22"/>
      <c r="D27" s="20" t="s">
        <v>46</v>
      </c>
      <c r="E27" s="20" t="s">
        <v>140</v>
      </c>
      <c r="F27" s="5">
        <v>2.87</v>
      </c>
      <c r="G27" s="68"/>
      <c r="H27" s="67">
        <v>0</v>
      </c>
      <c r="I27" s="1" t="s">
        <v>6</v>
      </c>
      <c r="J27" s="5" t="s">
        <v>124</v>
      </c>
      <c r="K27" s="11">
        <v>29.5</v>
      </c>
      <c r="L27" s="11">
        <v>1E-3</v>
      </c>
      <c r="M27" s="8">
        <v>15</v>
      </c>
      <c r="N27" s="42">
        <f t="shared" si="2"/>
        <v>0</v>
      </c>
      <c r="O27" s="42">
        <f t="shared" si="0"/>
        <v>0</v>
      </c>
      <c r="P27" s="43">
        <f t="shared" si="1"/>
        <v>0</v>
      </c>
    </row>
    <row r="28" spans="1:16" s="44" customFormat="1" ht="72.75" customHeight="1">
      <c r="A28" s="19">
        <v>26</v>
      </c>
      <c r="B28" s="5" t="s">
        <v>43</v>
      </c>
      <c r="C28" s="22"/>
      <c r="D28" s="20" t="s">
        <v>47</v>
      </c>
      <c r="E28" s="20" t="s">
        <v>143</v>
      </c>
      <c r="F28" s="5">
        <v>2.21</v>
      </c>
      <c r="G28" s="68"/>
      <c r="H28" s="67">
        <v>0</v>
      </c>
      <c r="I28" s="1" t="s">
        <v>6</v>
      </c>
      <c r="J28" s="5" t="s">
        <v>124</v>
      </c>
      <c r="K28" s="14">
        <v>28</v>
      </c>
      <c r="L28" s="14">
        <v>1.056E-2</v>
      </c>
      <c r="M28" s="15">
        <v>20</v>
      </c>
      <c r="N28" s="42">
        <f t="shared" si="2"/>
        <v>0</v>
      </c>
      <c r="O28" s="42">
        <f t="shared" si="0"/>
        <v>0</v>
      </c>
      <c r="P28" s="43">
        <f t="shared" si="1"/>
        <v>0</v>
      </c>
    </row>
    <row r="29" spans="1:16" s="44" customFormat="1" ht="72.75" customHeight="1">
      <c r="A29" s="19">
        <v>27</v>
      </c>
      <c r="B29" s="5" t="s">
        <v>43</v>
      </c>
      <c r="C29" s="22"/>
      <c r="D29" s="20" t="s">
        <v>48</v>
      </c>
      <c r="E29" s="20" t="s">
        <v>144</v>
      </c>
      <c r="F29" s="5">
        <v>5.37</v>
      </c>
      <c r="G29" s="68" t="s">
        <v>207</v>
      </c>
      <c r="H29" s="67">
        <v>0</v>
      </c>
      <c r="I29" s="1" t="s">
        <v>6</v>
      </c>
      <c r="J29" s="5" t="s">
        <v>124</v>
      </c>
      <c r="K29" s="11">
        <v>29.5</v>
      </c>
      <c r="L29" s="11">
        <v>1E-3</v>
      </c>
      <c r="M29" s="8">
        <v>15</v>
      </c>
      <c r="N29" s="42">
        <f t="shared" si="2"/>
        <v>0</v>
      </c>
      <c r="O29" s="42">
        <f t="shared" si="0"/>
        <v>0</v>
      </c>
      <c r="P29" s="43">
        <f t="shared" si="1"/>
        <v>0</v>
      </c>
    </row>
    <row r="30" spans="1:16" s="44" customFormat="1" ht="72.75" customHeight="1">
      <c r="A30" s="19">
        <v>28</v>
      </c>
      <c r="B30" s="5" t="s">
        <v>43</v>
      </c>
      <c r="C30" s="22"/>
      <c r="D30" s="20" t="s">
        <v>49</v>
      </c>
      <c r="E30" s="20" t="s">
        <v>145</v>
      </c>
      <c r="F30" s="5">
        <v>3.25</v>
      </c>
      <c r="G30" s="68" t="s">
        <v>208</v>
      </c>
      <c r="H30" s="67">
        <v>0</v>
      </c>
      <c r="I30" s="1" t="s">
        <v>6</v>
      </c>
      <c r="J30" s="5" t="s">
        <v>124</v>
      </c>
      <c r="K30" s="11">
        <v>29.5</v>
      </c>
      <c r="L30" s="11">
        <v>1E-3</v>
      </c>
      <c r="M30" s="8">
        <v>15</v>
      </c>
      <c r="N30" s="42">
        <f t="shared" si="2"/>
        <v>0</v>
      </c>
      <c r="O30" s="42">
        <f t="shared" si="0"/>
        <v>0</v>
      </c>
      <c r="P30" s="43">
        <f t="shared" si="1"/>
        <v>0</v>
      </c>
    </row>
    <row r="31" spans="1:16" s="46" customFormat="1" ht="72.75" customHeight="1">
      <c r="A31" s="19">
        <v>29</v>
      </c>
      <c r="B31" s="7" t="s">
        <v>50</v>
      </c>
      <c r="C31" s="22"/>
      <c r="D31" s="20" t="s">
        <v>51</v>
      </c>
      <c r="E31" s="66" t="s">
        <v>146</v>
      </c>
      <c r="F31" s="69">
        <v>5.0599999999999996</v>
      </c>
      <c r="G31" s="87" t="s">
        <v>190</v>
      </c>
      <c r="H31" s="67">
        <v>0</v>
      </c>
      <c r="I31" s="10" t="s">
        <v>2</v>
      </c>
      <c r="J31" s="35" t="s">
        <v>92</v>
      </c>
      <c r="K31" s="11">
        <v>11</v>
      </c>
      <c r="L31" s="11">
        <v>5.3999999999999999E-2</v>
      </c>
      <c r="M31" s="8">
        <v>5</v>
      </c>
      <c r="N31" s="42">
        <f t="shared" si="2"/>
        <v>0</v>
      </c>
      <c r="O31" s="42">
        <f t="shared" si="0"/>
        <v>0</v>
      </c>
      <c r="P31" s="43">
        <f t="shared" si="1"/>
        <v>0</v>
      </c>
    </row>
    <row r="32" spans="1:16" s="44" customFormat="1" ht="69" customHeight="1">
      <c r="A32" s="19">
        <v>30</v>
      </c>
      <c r="B32" s="2" t="s">
        <v>52</v>
      </c>
      <c r="C32" s="3"/>
      <c r="D32" s="4" t="s">
        <v>53</v>
      </c>
      <c r="E32" s="4" t="s">
        <v>147</v>
      </c>
      <c r="F32" s="2">
        <v>1.26</v>
      </c>
      <c r="G32" s="4">
        <v>43014</v>
      </c>
      <c r="H32" s="67">
        <v>0</v>
      </c>
      <c r="I32" s="1" t="s">
        <v>0</v>
      </c>
      <c r="J32" s="36" t="s">
        <v>87</v>
      </c>
      <c r="K32" s="47">
        <v>21.2</v>
      </c>
      <c r="L32" s="48">
        <v>4.5999999999999999E-2</v>
      </c>
      <c r="M32" s="49">
        <v>50</v>
      </c>
      <c r="N32" s="42">
        <f t="shared" si="2"/>
        <v>0</v>
      </c>
      <c r="O32" s="42">
        <f t="shared" si="0"/>
        <v>0</v>
      </c>
      <c r="P32" s="43">
        <f t="shared" si="1"/>
        <v>0</v>
      </c>
    </row>
    <row r="33" spans="1:16" s="44" customFormat="1" ht="90.75" customHeight="1">
      <c r="A33" s="19">
        <v>31</v>
      </c>
      <c r="B33" s="2" t="s">
        <v>54</v>
      </c>
      <c r="C33" s="3"/>
      <c r="D33" s="4" t="s">
        <v>55</v>
      </c>
      <c r="E33" s="4" t="s">
        <v>148</v>
      </c>
      <c r="F33" s="2">
        <v>1.45</v>
      </c>
      <c r="G33" s="4">
        <v>43015</v>
      </c>
      <c r="H33" s="67">
        <v>0</v>
      </c>
      <c r="I33" s="1" t="s">
        <v>0</v>
      </c>
      <c r="J33" s="36" t="s">
        <v>87</v>
      </c>
      <c r="K33" s="16">
        <v>27</v>
      </c>
      <c r="L33" s="17">
        <v>0.09</v>
      </c>
      <c r="M33" s="18">
        <v>50</v>
      </c>
      <c r="N33" s="42">
        <f t="shared" si="2"/>
        <v>0</v>
      </c>
      <c r="O33" s="42">
        <f t="shared" si="0"/>
        <v>0</v>
      </c>
      <c r="P33" s="43">
        <f t="shared" si="1"/>
        <v>0</v>
      </c>
    </row>
    <row r="34" spans="1:16" s="45" customFormat="1" ht="67.5" customHeight="1">
      <c r="A34" s="19">
        <v>32</v>
      </c>
      <c r="B34" s="2" t="s">
        <v>54</v>
      </c>
      <c r="C34" s="3"/>
      <c r="D34" s="4" t="s">
        <v>56</v>
      </c>
      <c r="E34" s="4" t="s">
        <v>149</v>
      </c>
      <c r="F34" s="2">
        <v>1.51</v>
      </c>
      <c r="G34" s="4">
        <v>43016</v>
      </c>
      <c r="H34" s="67">
        <v>0</v>
      </c>
      <c r="I34" s="1" t="s">
        <v>0</v>
      </c>
      <c r="J34" s="36" t="s">
        <v>87</v>
      </c>
      <c r="K34" s="16">
        <v>30</v>
      </c>
      <c r="L34" s="17">
        <v>0.1</v>
      </c>
      <c r="M34" s="18">
        <v>50</v>
      </c>
      <c r="N34" s="42">
        <f t="shared" si="2"/>
        <v>0</v>
      </c>
      <c r="O34" s="42">
        <f t="shared" si="0"/>
        <v>0</v>
      </c>
      <c r="P34" s="43">
        <f t="shared" si="1"/>
        <v>0</v>
      </c>
    </row>
    <row r="35" spans="1:16" s="45" customFormat="1" ht="67.5" customHeight="1">
      <c r="A35" s="19">
        <v>33</v>
      </c>
      <c r="B35" s="2" t="s">
        <v>57</v>
      </c>
      <c r="C35" s="3"/>
      <c r="D35" s="4" t="s">
        <v>58</v>
      </c>
      <c r="E35" s="4" t="s">
        <v>150</v>
      </c>
      <c r="F35" s="2">
        <v>1.71</v>
      </c>
      <c r="G35" s="4">
        <v>43017</v>
      </c>
      <c r="H35" s="67">
        <v>0</v>
      </c>
      <c r="I35" s="1" t="s">
        <v>0</v>
      </c>
      <c r="J35" s="36" t="s">
        <v>87</v>
      </c>
      <c r="K35" s="16">
        <v>34</v>
      </c>
      <c r="L35" s="17">
        <v>0.13</v>
      </c>
      <c r="M35" s="18">
        <v>50</v>
      </c>
      <c r="N35" s="42">
        <f t="shared" ref="N35:N57" si="3">H35/M35</f>
        <v>0</v>
      </c>
      <c r="O35" s="42">
        <f t="shared" ref="O35:O57" si="4">K35/M35*H35</f>
        <v>0</v>
      </c>
      <c r="P35" s="43">
        <f t="shared" ref="P35:P57" si="5">L35/M35*H35</f>
        <v>0</v>
      </c>
    </row>
    <row r="36" spans="1:16" s="38" customFormat="1" ht="74.25" customHeight="1">
      <c r="A36" s="19">
        <v>34</v>
      </c>
      <c r="B36" s="2" t="s">
        <v>54</v>
      </c>
      <c r="C36" s="3"/>
      <c r="D36" s="4" t="s">
        <v>59</v>
      </c>
      <c r="E36" s="4" t="s">
        <v>151</v>
      </c>
      <c r="F36" s="2">
        <v>1.48</v>
      </c>
      <c r="G36" s="4">
        <v>43018</v>
      </c>
      <c r="H36" s="67">
        <v>0</v>
      </c>
      <c r="I36" s="1" t="s">
        <v>0</v>
      </c>
      <c r="J36" s="36" t="s">
        <v>87</v>
      </c>
      <c r="K36" s="16">
        <v>34</v>
      </c>
      <c r="L36" s="17">
        <v>0.108</v>
      </c>
      <c r="M36" s="18">
        <v>50</v>
      </c>
      <c r="N36" s="42">
        <f t="shared" si="3"/>
        <v>0</v>
      </c>
      <c r="O36" s="42">
        <f t="shared" si="4"/>
        <v>0</v>
      </c>
      <c r="P36" s="43">
        <f t="shared" si="5"/>
        <v>0</v>
      </c>
    </row>
    <row r="37" spans="1:16" s="46" customFormat="1" ht="72.75" customHeight="1">
      <c r="A37" s="19">
        <v>35</v>
      </c>
      <c r="B37" s="2" t="s">
        <v>60</v>
      </c>
      <c r="C37" s="3"/>
      <c r="D37" s="4" t="s">
        <v>59</v>
      </c>
      <c r="E37" s="4" t="s">
        <v>151</v>
      </c>
      <c r="F37" s="2">
        <v>1.49</v>
      </c>
      <c r="G37" s="4">
        <v>43019</v>
      </c>
      <c r="H37" s="67">
        <v>0</v>
      </c>
      <c r="I37" s="1" t="s">
        <v>0</v>
      </c>
      <c r="J37" s="36" t="s">
        <v>87</v>
      </c>
      <c r="K37" s="16">
        <v>34</v>
      </c>
      <c r="L37" s="17">
        <v>0.108</v>
      </c>
      <c r="M37" s="18">
        <v>50</v>
      </c>
      <c r="N37" s="42">
        <f t="shared" si="3"/>
        <v>0</v>
      </c>
      <c r="O37" s="42">
        <f t="shared" si="4"/>
        <v>0</v>
      </c>
      <c r="P37" s="43">
        <f t="shared" si="5"/>
        <v>0</v>
      </c>
    </row>
    <row r="38" spans="1:16" s="45" customFormat="1" ht="67.5" customHeight="1">
      <c r="A38" s="19">
        <v>36</v>
      </c>
      <c r="B38" s="2" t="s">
        <v>57</v>
      </c>
      <c r="C38" s="3"/>
      <c r="D38" s="4" t="s">
        <v>61</v>
      </c>
      <c r="E38" s="4" t="s">
        <v>152</v>
      </c>
      <c r="F38" s="2">
        <v>2.13</v>
      </c>
      <c r="G38" s="4">
        <v>43020</v>
      </c>
      <c r="H38" s="67">
        <v>0</v>
      </c>
      <c r="I38" s="1" t="s">
        <v>0</v>
      </c>
      <c r="J38" s="36" t="s">
        <v>87</v>
      </c>
      <c r="K38" s="16">
        <v>40</v>
      </c>
      <c r="L38" s="17">
        <v>0.14499999999999999</v>
      </c>
      <c r="M38" s="18">
        <v>50</v>
      </c>
      <c r="N38" s="42">
        <f t="shared" si="3"/>
        <v>0</v>
      </c>
      <c r="O38" s="42">
        <f t="shared" si="4"/>
        <v>0</v>
      </c>
      <c r="P38" s="43">
        <f t="shared" si="5"/>
        <v>0</v>
      </c>
    </row>
    <row r="39" spans="1:16" s="45" customFormat="1" ht="67.5" customHeight="1">
      <c r="A39" s="19">
        <v>37</v>
      </c>
      <c r="B39" s="2" t="s">
        <v>57</v>
      </c>
      <c r="C39" s="3"/>
      <c r="D39" s="4" t="s">
        <v>62</v>
      </c>
      <c r="E39" s="4" t="s">
        <v>153</v>
      </c>
      <c r="F39" s="2">
        <v>2.2000000000000002</v>
      </c>
      <c r="G39" s="4">
        <v>43021</v>
      </c>
      <c r="H39" s="67">
        <v>0</v>
      </c>
      <c r="I39" s="1" t="s">
        <v>0</v>
      </c>
      <c r="J39" s="36" t="s">
        <v>87</v>
      </c>
      <c r="K39" s="16">
        <v>52</v>
      </c>
      <c r="L39" s="17">
        <v>0.16</v>
      </c>
      <c r="M39" s="18">
        <v>50</v>
      </c>
      <c r="N39" s="42">
        <f t="shared" si="3"/>
        <v>0</v>
      </c>
      <c r="O39" s="42">
        <f t="shared" si="4"/>
        <v>0</v>
      </c>
      <c r="P39" s="43">
        <f t="shared" si="5"/>
        <v>0</v>
      </c>
    </row>
    <row r="40" spans="1:16" s="46" customFormat="1" ht="94.5" customHeight="1">
      <c r="A40" s="19">
        <v>38</v>
      </c>
      <c r="B40" s="2" t="s">
        <v>63</v>
      </c>
      <c r="C40" s="3"/>
      <c r="D40" s="4" t="s">
        <v>64</v>
      </c>
      <c r="E40" s="4" t="s">
        <v>154</v>
      </c>
      <c r="F40" s="2">
        <v>2.14</v>
      </c>
      <c r="G40" s="4">
        <v>43022</v>
      </c>
      <c r="H40" s="67">
        <v>0</v>
      </c>
      <c r="I40" s="1" t="s">
        <v>0</v>
      </c>
      <c r="J40" s="36" t="s">
        <v>87</v>
      </c>
      <c r="K40" s="16">
        <v>27</v>
      </c>
      <c r="L40" s="17">
        <v>0.16</v>
      </c>
      <c r="M40" s="18">
        <v>50</v>
      </c>
      <c r="N40" s="42">
        <f t="shared" si="3"/>
        <v>0</v>
      </c>
      <c r="O40" s="42">
        <f t="shared" si="4"/>
        <v>0</v>
      </c>
      <c r="P40" s="43">
        <f t="shared" si="5"/>
        <v>0</v>
      </c>
    </row>
    <row r="41" spans="1:16" s="45" customFormat="1" ht="82.5" customHeight="1">
      <c r="A41" s="19">
        <v>39</v>
      </c>
      <c r="B41" s="2" t="s">
        <v>65</v>
      </c>
      <c r="C41" s="3"/>
      <c r="D41" s="4" t="s">
        <v>64</v>
      </c>
      <c r="E41" s="4" t="s">
        <v>154</v>
      </c>
      <c r="F41" s="2">
        <v>2.14</v>
      </c>
      <c r="G41" s="4">
        <v>43023</v>
      </c>
      <c r="H41" s="67">
        <v>0</v>
      </c>
      <c r="I41" s="1" t="s">
        <v>0</v>
      </c>
      <c r="J41" s="36" t="s">
        <v>87</v>
      </c>
      <c r="K41" s="16">
        <v>27</v>
      </c>
      <c r="L41" s="17">
        <v>0.16</v>
      </c>
      <c r="M41" s="18">
        <v>50</v>
      </c>
      <c r="N41" s="42">
        <f t="shared" si="3"/>
        <v>0</v>
      </c>
      <c r="O41" s="42">
        <f t="shared" si="4"/>
        <v>0</v>
      </c>
      <c r="P41" s="43">
        <f t="shared" si="5"/>
        <v>0</v>
      </c>
    </row>
    <row r="42" spans="1:16" s="45" customFormat="1" ht="82.5" customHeight="1">
      <c r="A42" s="19">
        <v>40</v>
      </c>
      <c r="B42" s="2" t="s">
        <v>66</v>
      </c>
      <c r="C42" s="3"/>
      <c r="D42" s="4" t="s">
        <v>64</v>
      </c>
      <c r="E42" s="86" t="s">
        <v>154</v>
      </c>
      <c r="F42" s="2">
        <v>2.08</v>
      </c>
      <c r="G42" s="4">
        <v>43024</v>
      </c>
      <c r="H42" s="67">
        <v>0</v>
      </c>
      <c r="I42" s="1" t="s">
        <v>0</v>
      </c>
      <c r="J42" s="35" t="s">
        <v>87</v>
      </c>
      <c r="K42" s="16">
        <v>27</v>
      </c>
      <c r="L42" s="17">
        <v>0.16</v>
      </c>
      <c r="M42" s="18">
        <v>50</v>
      </c>
      <c r="N42" s="42">
        <f t="shared" si="3"/>
        <v>0</v>
      </c>
      <c r="O42" s="42">
        <f t="shared" si="4"/>
        <v>0</v>
      </c>
      <c r="P42" s="43">
        <f t="shared" si="5"/>
        <v>0</v>
      </c>
    </row>
    <row r="43" spans="1:16" s="45" customFormat="1" ht="96.75" customHeight="1">
      <c r="A43" s="19">
        <v>41</v>
      </c>
      <c r="B43" s="24" t="s">
        <v>67</v>
      </c>
      <c r="C43" s="24"/>
      <c r="D43" s="25" t="s">
        <v>97</v>
      </c>
      <c r="E43" s="25" t="s">
        <v>155</v>
      </c>
      <c r="F43" s="24">
        <v>2.5099999999999998</v>
      </c>
      <c r="G43" s="91" t="s">
        <v>191</v>
      </c>
      <c r="H43" s="67">
        <v>0</v>
      </c>
      <c r="I43" s="24" t="s">
        <v>93</v>
      </c>
      <c r="J43" s="24" t="s">
        <v>1</v>
      </c>
      <c r="K43" s="50">
        <v>16</v>
      </c>
      <c r="L43" s="50">
        <v>1.3899999999999999E-2</v>
      </c>
      <c r="M43" s="30">
        <v>50</v>
      </c>
      <c r="N43" s="42">
        <f t="shared" si="3"/>
        <v>0</v>
      </c>
      <c r="O43" s="42">
        <f t="shared" si="4"/>
        <v>0</v>
      </c>
      <c r="P43" s="43">
        <f t="shared" si="5"/>
        <v>0</v>
      </c>
    </row>
    <row r="44" spans="1:16" s="45" customFormat="1" ht="86.25" customHeight="1">
      <c r="A44" s="19">
        <v>42</v>
      </c>
      <c r="B44" s="24" t="s">
        <v>67</v>
      </c>
      <c r="C44" s="24"/>
      <c r="D44" s="25" t="s">
        <v>98</v>
      </c>
      <c r="E44" s="25" t="s">
        <v>156</v>
      </c>
      <c r="F44" s="24">
        <v>2.4900000000000002</v>
      </c>
      <c r="G44" s="88" t="s">
        <v>192</v>
      </c>
      <c r="H44" s="67">
        <v>0</v>
      </c>
      <c r="I44" s="24" t="s">
        <v>93</v>
      </c>
      <c r="J44" s="24" t="s">
        <v>1</v>
      </c>
      <c r="K44" s="50">
        <v>16</v>
      </c>
      <c r="L44" s="50">
        <v>1.3899999999999999E-2</v>
      </c>
      <c r="M44" s="30">
        <v>50</v>
      </c>
      <c r="N44" s="42">
        <f t="shared" si="3"/>
        <v>0</v>
      </c>
      <c r="O44" s="42">
        <f t="shared" si="4"/>
        <v>0</v>
      </c>
      <c r="P44" s="43">
        <f t="shared" si="5"/>
        <v>0</v>
      </c>
    </row>
    <row r="45" spans="1:16" s="45" customFormat="1" ht="68.25" customHeight="1">
      <c r="A45" s="19">
        <v>43</v>
      </c>
      <c r="B45" s="24" t="s">
        <v>68</v>
      </c>
      <c r="C45" s="26"/>
      <c r="D45" s="25" t="s">
        <v>158</v>
      </c>
      <c r="E45" s="25" t="s">
        <v>157</v>
      </c>
      <c r="F45" s="24">
        <v>1.23</v>
      </c>
      <c r="G45" s="88" t="s">
        <v>194</v>
      </c>
      <c r="H45" s="67">
        <v>0</v>
      </c>
      <c r="I45" s="51" t="s">
        <v>90</v>
      </c>
      <c r="J45" s="24" t="s">
        <v>1</v>
      </c>
      <c r="K45" s="50">
        <v>18</v>
      </c>
      <c r="L45" s="50">
        <v>0.02</v>
      </c>
      <c r="M45" s="30">
        <v>250</v>
      </c>
      <c r="N45" s="42">
        <f t="shared" si="3"/>
        <v>0</v>
      </c>
      <c r="O45" s="42">
        <f t="shared" si="4"/>
        <v>0</v>
      </c>
      <c r="P45" s="43">
        <f t="shared" si="5"/>
        <v>0</v>
      </c>
    </row>
    <row r="46" spans="1:16" s="45" customFormat="1" ht="69" customHeight="1">
      <c r="A46" s="19">
        <v>44</v>
      </c>
      <c r="B46" s="24" t="s">
        <v>69</v>
      </c>
      <c r="C46" s="26"/>
      <c r="D46" s="25" t="s">
        <v>160</v>
      </c>
      <c r="E46" s="25" t="s">
        <v>159</v>
      </c>
      <c r="F46" s="24">
        <v>0.97</v>
      </c>
      <c r="G46" s="88" t="s">
        <v>193</v>
      </c>
      <c r="H46" s="67">
        <v>0</v>
      </c>
      <c r="I46" s="51" t="s">
        <v>90</v>
      </c>
      <c r="J46" s="24" t="s">
        <v>1</v>
      </c>
      <c r="K46" s="50">
        <v>18</v>
      </c>
      <c r="L46" s="50">
        <v>0.02</v>
      </c>
      <c r="M46" s="30">
        <v>250</v>
      </c>
      <c r="N46" s="42">
        <f t="shared" si="3"/>
        <v>0</v>
      </c>
      <c r="O46" s="42">
        <f t="shared" si="4"/>
        <v>0</v>
      </c>
      <c r="P46" s="43">
        <f t="shared" si="5"/>
        <v>0</v>
      </c>
    </row>
    <row r="47" spans="1:16" s="44" customFormat="1" ht="81" customHeight="1">
      <c r="A47" s="19">
        <v>45</v>
      </c>
      <c r="B47" s="27" t="s">
        <v>70</v>
      </c>
      <c r="C47" s="27"/>
      <c r="D47" s="25" t="s">
        <v>71</v>
      </c>
      <c r="E47" s="25" t="s">
        <v>161</v>
      </c>
      <c r="F47" s="24">
        <v>0.86</v>
      </c>
      <c r="G47" s="88" t="s">
        <v>195</v>
      </c>
      <c r="H47" s="67">
        <v>0</v>
      </c>
      <c r="I47" s="52" t="s">
        <v>89</v>
      </c>
      <c r="J47" s="53" t="s">
        <v>3</v>
      </c>
      <c r="K47" s="30">
        <v>13</v>
      </c>
      <c r="L47" s="30">
        <v>3.2899999999999999E-2</v>
      </c>
      <c r="M47" s="54">
        <v>100</v>
      </c>
      <c r="N47" s="42">
        <f t="shared" si="3"/>
        <v>0</v>
      </c>
      <c r="O47" s="42">
        <f t="shared" si="4"/>
        <v>0</v>
      </c>
      <c r="P47" s="43">
        <f t="shared" si="5"/>
        <v>0</v>
      </c>
    </row>
    <row r="48" spans="1:16" s="44" customFormat="1" ht="81" customHeight="1">
      <c r="A48" s="19">
        <v>46</v>
      </c>
      <c r="B48" s="28" t="s">
        <v>5</v>
      </c>
      <c r="C48" s="28"/>
      <c r="D48" s="25" t="s">
        <v>72</v>
      </c>
      <c r="E48" s="25" t="s">
        <v>162</v>
      </c>
      <c r="F48" s="24">
        <v>0.27</v>
      </c>
      <c r="G48" s="88" t="s">
        <v>196</v>
      </c>
      <c r="H48" s="67">
        <v>0</v>
      </c>
      <c r="I48" s="28" t="s">
        <v>0</v>
      </c>
      <c r="J48" s="28" t="s">
        <v>4</v>
      </c>
      <c r="K48" s="50">
        <v>18</v>
      </c>
      <c r="L48" s="50">
        <v>2.1100000000000001E-2</v>
      </c>
      <c r="M48" s="30">
        <v>500</v>
      </c>
      <c r="N48" s="42">
        <f t="shared" si="3"/>
        <v>0</v>
      </c>
      <c r="O48" s="42">
        <f t="shared" si="4"/>
        <v>0</v>
      </c>
      <c r="P48" s="43">
        <f t="shared" si="5"/>
        <v>0</v>
      </c>
    </row>
    <row r="49" spans="1:16" s="44" customFormat="1" ht="81" customHeight="1">
      <c r="A49" s="19">
        <v>47</v>
      </c>
      <c r="B49" s="28" t="s">
        <v>73</v>
      </c>
      <c r="C49" s="28"/>
      <c r="D49" s="25" t="s">
        <v>74</v>
      </c>
      <c r="E49" s="25" t="s">
        <v>163</v>
      </c>
      <c r="F49" s="24">
        <v>2.08</v>
      </c>
      <c r="G49" s="88" t="s">
        <v>197</v>
      </c>
      <c r="H49" s="67">
        <v>0</v>
      </c>
      <c r="I49" s="28" t="s">
        <v>8</v>
      </c>
      <c r="J49" s="28" t="s">
        <v>3</v>
      </c>
      <c r="K49" s="50">
        <v>24.5</v>
      </c>
      <c r="L49" s="50">
        <v>1.7500000000000002E-2</v>
      </c>
      <c r="M49" s="30">
        <v>50</v>
      </c>
      <c r="N49" s="42">
        <f t="shared" si="3"/>
        <v>0</v>
      </c>
      <c r="O49" s="42">
        <f t="shared" si="4"/>
        <v>0</v>
      </c>
      <c r="P49" s="43">
        <f t="shared" si="5"/>
        <v>0</v>
      </c>
    </row>
    <row r="50" spans="1:16" s="45" customFormat="1" ht="66.75" customHeight="1">
      <c r="A50" s="19">
        <v>48</v>
      </c>
      <c r="B50" s="28" t="s">
        <v>75</v>
      </c>
      <c r="C50" s="28"/>
      <c r="D50" s="25" t="s">
        <v>76</v>
      </c>
      <c r="E50" s="25" t="s">
        <v>164</v>
      </c>
      <c r="F50" s="24">
        <v>2.33</v>
      </c>
      <c r="G50" s="88" t="s">
        <v>198</v>
      </c>
      <c r="H50" s="67">
        <v>0</v>
      </c>
      <c r="I50" s="28" t="s">
        <v>0</v>
      </c>
      <c r="J50" s="24" t="s">
        <v>4</v>
      </c>
      <c r="K50" s="50">
        <v>17</v>
      </c>
      <c r="L50" s="50">
        <v>8.3071999999999993E-2</v>
      </c>
      <c r="M50" s="30">
        <v>50</v>
      </c>
      <c r="N50" s="42">
        <f t="shared" si="3"/>
        <v>0</v>
      </c>
      <c r="O50" s="42">
        <f t="shared" si="4"/>
        <v>0</v>
      </c>
      <c r="P50" s="43">
        <f t="shared" si="5"/>
        <v>0</v>
      </c>
    </row>
    <row r="51" spans="1:16" s="45" customFormat="1" ht="66.75" customHeight="1">
      <c r="A51" s="19">
        <v>49</v>
      </c>
      <c r="B51" s="28" t="s">
        <v>77</v>
      </c>
      <c r="C51" s="28"/>
      <c r="D51" s="29" t="s">
        <v>78</v>
      </c>
      <c r="E51" s="29" t="s">
        <v>165</v>
      </c>
      <c r="F51" s="70">
        <v>0.48</v>
      </c>
      <c r="G51" s="89" t="s">
        <v>199</v>
      </c>
      <c r="H51" s="67">
        <v>0</v>
      </c>
      <c r="I51" s="28" t="s">
        <v>2</v>
      </c>
      <c r="J51" s="24" t="s">
        <v>3</v>
      </c>
      <c r="K51" s="50">
        <v>12</v>
      </c>
      <c r="L51" s="50">
        <v>0.08</v>
      </c>
      <c r="M51" s="30">
        <v>200</v>
      </c>
      <c r="N51" s="42">
        <f t="shared" si="3"/>
        <v>0</v>
      </c>
      <c r="O51" s="42">
        <f t="shared" si="4"/>
        <v>0</v>
      </c>
      <c r="P51" s="43">
        <f t="shared" si="5"/>
        <v>0</v>
      </c>
    </row>
    <row r="52" spans="1:16" s="45" customFormat="1" ht="66.75" customHeight="1">
      <c r="A52" s="19">
        <v>50</v>
      </c>
      <c r="B52" s="26" t="s">
        <v>79</v>
      </c>
      <c r="C52" s="26"/>
      <c r="D52" s="25" t="s">
        <v>80</v>
      </c>
      <c r="E52" s="25" t="s">
        <v>166</v>
      </c>
      <c r="F52" s="24">
        <v>0.95</v>
      </c>
      <c r="G52" s="88" t="s">
        <v>200</v>
      </c>
      <c r="H52" s="67">
        <v>0</v>
      </c>
      <c r="I52" s="51" t="s">
        <v>94</v>
      </c>
      <c r="J52" s="55" t="s">
        <v>1</v>
      </c>
      <c r="K52" s="50">
        <v>16.3</v>
      </c>
      <c r="L52" s="50">
        <v>0.01</v>
      </c>
      <c r="M52" s="30">
        <v>50</v>
      </c>
      <c r="N52" s="42">
        <f t="shared" si="3"/>
        <v>0</v>
      </c>
      <c r="O52" s="42">
        <f t="shared" si="4"/>
        <v>0</v>
      </c>
      <c r="P52" s="43">
        <f t="shared" si="5"/>
        <v>0</v>
      </c>
    </row>
    <row r="53" spans="1:16" s="45" customFormat="1" ht="66.75" customHeight="1">
      <c r="A53" s="19">
        <v>51</v>
      </c>
      <c r="B53" s="26" t="s">
        <v>177</v>
      </c>
      <c r="C53" s="26"/>
      <c r="D53" s="25" t="s">
        <v>81</v>
      </c>
      <c r="E53" s="25" t="s">
        <v>167</v>
      </c>
      <c r="F53" s="24">
        <v>1.1200000000000001</v>
      </c>
      <c r="G53" s="88" t="s">
        <v>201</v>
      </c>
      <c r="H53" s="67">
        <v>0</v>
      </c>
      <c r="I53" s="51" t="s">
        <v>94</v>
      </c>
      <c r="J53" s="55" t="s">
        <v>1</v>
      </c>
      <c r="K53" s="50">
        <v>16.3</v>
      </c>
      <c r="L53" s="50">
        <v>0.01</v>
      </c>
      <c r="M53" s="30">
        <v>50</v>
      </c>
      <c r="N53" s="42">
        <f t="shared" si="3"/>
        <v>0</v>
      </c>
      <c r="O53" s="42">
        <f t="shared" si="4"/>
        <v>0</v>
      </c>
      <c r="P53" s="43">
        <f t="shared" si="5"/>
        <v>0</v>
      </c>
    </row>
    <row r="54" spans="1:16" s="45" customFormat="1" ht="66.75" customHeight="1">
      <c r="A54" s="19">
        <v>52</v>
      </c>
      <c r="B54" s="28" t="s">
        <v>7</v>
      </c>
      <c r="C54" s="28"/>
      <c r="D54" s="25" t="s">
        <v>82</v>
      </c>
      <c r="E54" s="25" t="s">
        <v>168</v>
      </c>
      <c r="F54" s="24">
        <v>0.67</v>
      </c>
      <c r="G54" s="88" t="s">
        <v>202</v>
      </c>
      <c r="H54" s="67">
        <v>0</v>
      </c>
      <c r="I54" s="28" t="s">
        <v>90</v>
      </c>
      <c r="J54" s="28" t="s">
        <v>4</v>
      </c>
      <c r="K54" s="50">
        <v>19</v>
      </c>
      <c r="L54" s="50">
        <v>3.8899999999999997E-2</v>
      </c>
      <c r="M54" s="30">
        <v>100</v>
      </c>
      <c r="N54" s="42">
        <f t="shared" si="3"/>
        <v>0</v>
      </c>
      <c r="O54" s="42">
        <f t="shared" si="4"/>
        <v>0</v>
      </c>
      <c r="P54" s="43">
        <f t="shared" si="5"/>
        <v>0</v>
      </c>
    </row>
    <row r="55" spans="1:16" s="45" customFormat="1" ht="66.75" customHeight="1">
      <c r="A55" s="19">
        <v>53</v>
      </c>
      <c r="B55" s="30" t="s">
        <v>83</v>
      </c>
      <c r="C55" s="30"/>
      <c r="D55" s="25" t="s">
        <v>84</v>
      </c>
      <c r="E55" s="25" t="s">
        <v>169</v>
      </c>
      <c r="F55" s="24">
        <v>1.1499999999999999</v>
      </c>
      <c r="G55" s="88" t="s">
        <v>203</v>
      </c>
      <c r="H55" s="67">
        <v>0</v>
      </c>
      <c r="I55" s="56" t="s">
        <v>90</v>
      </c>
      <c r="J55" s="53" t="s">
        <v>4</v>
      </c>
      <c r="K55" s="50">
        <v>18</v>
      </c>
      <c r="L55" s="50">
        <v>4.0889999999999989E-2</v>
      </c>
      <c r="M55" s="30">
        <v>100</v>
      </c>
      <c r="N55" s="42">
        <f t="shared" si="3"/>
        <v>0</v>
      </c>
      <c r="O55" s="42">
        <f t="shared" si="4"/>
        <v>0</v>
      </c>
      <c r="P55" s="43">
        <f t="shared" si="5"/>
        <v>0</v>
      </c>
    </row>
    <row r="56" spans="1:16" s="45" customFormat="1" ht="69.75" customHeight="1">
      <c r="A56" s="19">
        <v>54</v>
      </c>
      <c r="B56" s="30" t="s">
        <v>85</v>
      </c>
      <c r="C56" s="30"/>
      <c r="D56" s="25" t="s">
        <v>170</v>
      </c>
      <c r="E56" s="25" t="s">
        <v>174</v>
      </c>
      <c r="F56" s="24">
        <v>0.95</v>
      </c>
      <c r="G56" s="88" t="s">
        <v>204</v>
      </c>
      <c r="H56" s="67">
        <v>0</v>
      </c>
      <c r="I56" s="56" t="s">
        <v>0</v>
      </c>
      <c r="J56" s="53" t="s">
        <v>4</v>
      </c>
      <c r="K56" s="50">
        <v>13.5</v>
      </c>
      <c r="L56" s="50">
        <v>3.1699999999999999E-2</v>
      </c>
      <c r="M56" s="30">
        <v>50</v>
      </c>
      <c r="N56" s="42">
        <f t="shared" si="3"/>
        <v>0</v>
      </c>
      <c r="O56" s="42">
        <f t="shared" si="4"/>
        <v>0</v>
      </c>
      <c r="P56" s="43">
        <f t="shared" si="5"/>
        <v>0</v>
      </c>
    </row>
    <row r="57" spans="1:16" s="45" customFormat="1" ht="71.25" customHeight="1" thickBot="1">
      <c r="A57" s="31">
        <v>55</v>
      </c>
      <c r="B57" s="32" t="s">
        <v>86</v>
      </c>
      <c r="C57" s="32"/>
      <c r="D57" s="33" t="s">
        <v>99</v>
      </c>
      <c r="E57" s="33" t="s">
        <v>171</v>
      </c>
      <c r="F57" s="71">
        <v>5.7</v>
      </c>
      <c r="G57" s="90" t="s">
        <v>205</v>
      </c>
      <c r="H57" s="73">
        <v>0</v>
      </c>
      <c r="I57" s="57" t="s">
        <v>95</v>
      </c>
      <c r="J57" s="58" t="s">
        <v>96</v>
      </c>
      <c r="K57" s="59">
        <v>16</v>
      </c>
      <c r="L57" s="59">
        <f>0.51*0.44*0.42</f>
        <v>9.4247999999999998E-2</v>
      </c>
      <c r="M57" s="32">
        <v>10</v>
      </c>
      <c r="N57" s="60">
        <f t="shared" si="3"/>
        <v>0</v>
      </c>
      <c r="O57" s="60">
        <f t="shared" si="4"/>
        <v>0</v>
      </c>
      <c r="P57" s="61">
        <f t="shared" si="5"/>
        <v>0</v>
      </c>
    </row>
    <row r="58" spans="1:16" ht="30" customHeight="1" thickBot="1">
      <c r="A58" s="72" t="s">
        <v>10</v>
      </c>
      <c r="B58" s="72"/>
      <c r="C58" s="72"/>
      <c r="D58" s="72"/>
      <c r="E58" s="72"/>
      <c r="F58" s="72"/>
      <c r="G58" s="72"/>
      <c r="H58" s="72"/>
      <c r="I58" s="72"/>
      <c r="J58" s="72"/>
      <c r="K58" s="74"/>
      <c r="L58" s="74"/>
      <c r="M58" s="75"/>
      <c r="N58" s="63">
        <f>SUM(N3:N57)</f>
        <v>0</v>
      </c>
      <c r="O58" s="63">
        <f>SUM(O3:O57)</f>
        <v>0</v>
      </c>
      <c r="P58" s="63">
        <f>SUM(P3:P57)</f>
        <v>0</v>
      </c>
    </row>
  </sheetData>
  <mergeCells count="1">
    <mergeCell ref="A1:H1"/>
  </mergeCells>
  <pageMargins left="0" right="0" top="0.19685039370078741" bottom="0.19685039370078741" header="0" footer="0"/>
  <pageSetup paperSize="9" scale="4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Китай Заказной 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mih_pankaj</dc:creator>
  <cp:lastModifiedBy>Т</cp:lastModifiedBy>
  <cp:lastPrinted>2019-09-04T14:10:13Z</cp:lastPrinted>
  <dcterms:created xsi:type="dcterms:W3CDTF">2018-09-23T15:24:47Z</dcterms:created>
  <dcterms:modified xsi:type="dcterms:W3CDTF">2020-02-26T11:49:39Z</dcterms:modified>
</cp:coreProperties>
</file>